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Susan\Dropbox\BOMA\TOBY\2025 TOBY Inspection Forms\"/>
    </mc:Choice>
  </mc:AlternateContent>
  <xr:revisionPtr revIDLastSave="1563" documentId="13_ncr:1_{5BE6C354-2282-457C-8D21-F8A86DE0C43D}" xr6:coauthVersionLast="47" xr6:coauthVersionMax="47" xr10:uidLastSave="{DFC0ED8F-A11C-49A9-A9A6-7A697FD1EFEC}"/>
  <bookViews>
    <workbookView xWindow="-108" yWindow="-108" windowWidth="23256" windowHeight="12456" activeTab="6" xr2:uid="{00000000-000D-0000-FFFF-FFFF00000000}"/>
  </bookViews>
  <sheets>
    <sheet name="Office" sheetId="1" r:id="rId1"/>
    <sheet name="Life Science &amp; Medical" sheetId="16" r:id="rId2"/>
    <sheet name="Mixed-Use" sheetId="12" r:id="rId3"/>
    <sheet name="Public Assembly" sheetId="13" r:id="rId4"/>
    <sheet name="Earth" sheetId="9" r:id="rId5"/>
    <sheet name="Industrial" sheetId="8" r:id="rId6"/>
    <sheet name="Retail" sheetId="14" r:id="rId7"/>
  </sheets>
  <externalReferences>
    <externalReference r:id="rId8"/>
  </externalReferences>
  <definedNames>
    <definedName name="_xlnm.Print_Area" localSheetId="1">'Life Science &amp; Medical'!$A$1:$E$211</definedName>
    <definedName name="_xlnm.Print_Area" localSheetId="0">Office!$A$1:$E$159</definedName>
    <definedName name="SelectCategory">'[1]DATA FIELD USE ONLY'!$A$2:$A$13</definedName>
    <definedName name="Staff" localSheetId="1">'Life Science &amp; Medical'!#REF!</definedName>
    <definedName name="Staff">Office!#REF!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14" l="1"/>
  <c r="B104" i="14"/>
  <c r="B100" i="14"/>
  <c r="A164" i="1"/>
  <c r="F17" i="1"/>
  <c r="E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D172" i="16"/>
  <c r="B173" i="16" s="1"/>
  <c r="B172" i="16"/>
  <c r="F171" i="16"/>
  <c r="H171" i="16" s="1"/>
  <c r="F170" i="16"/>
  <c r="H170" i="16" s="1"/>
  <c r="F169" i="16"/>
  <c r="H169" i="16" s="1"/>
  <c r="F168" i="16"/>
  <c r="F167" i="16"/>
  <c r="F166" i="16"/>
  <c r="D162" i="16"/>
  <c r="B163" i="16" s="1"/>
  <c r="B162" i="16"/>
  <c r="F161" i="16"/>
  <c r="F162" i="16" s="1"/>
  <c r="D157" i="16"/>
  <c r="B158" i="16" s="1"/>
  <c r="B157" i="16"/>
  <c r="F156" i="16"/>
  <c r="D152" i="16"/>
  <c r="B153" i="16" s="1"/>
  <c r="B152" i="16"/>
  <c r="F151" i="16"/>
  <c r="H151" i="16" s="1"/>
  <c r="F150" i="16"/>
  <c r="H150" i="16" s="1"/>
  <c r="F149" i="16"/>
  <c r="F148" i="16"/>
  <c r="D144" i="16"/>
  <c r="B145" i="16" s="1"/>
  <c r="B144" i="16"/>
  <c r="F143" i="16"/>
  <c r="H143" i="16" s="1"/>
  <c r="F142" i="16"/>
  <c r="H142" i="16" s="1"/>
  <c r="H144" i="16" s="1"/>
  <c r="D138" i="16"/>
  <c r="B139" i="16" s="1"/>
  <c r="B138" i="16"/>
  <c r="F136" i="16"/>
  <c r="F135" i="16"/>
  <c r="F134" i="16"/>
  <c r="F131" i="16"/>
  <c r="H131" i="16" s="1"/>
  <c r="F128" i="16"/>
  <c r="H128" i="16" s="1"/>
  <c r="F127" i="16"/>
  <c r="H127" i="16" s="1"/>
  <c r="D123" i="16"/>
  <c r="B124" i="16" s="1"/>
  <c r="B123" i="16"/>
  <c r="F121" i="16"/>
  <c r="F120" i="16"/>
  <c r="F119" i="16"/>
  <c r="H119" i="16" s="1"/>
  <c r="F118" i="16"/>
  <c r="H118" i="16" s="1"/>
  <c r="F117" i="16"/>
  <c r="H117" i="16" s="1"/>
  <c r="F116" i="16"/>
  <c r="F115" i="16"/>
  <c r="F114" i="16"/>
  <c r="F113" i="16"/>
  <c r="F112" i="16"/>
  <c r="F111" i="16"/>
  <c r="H111" i="16" s="1"/>
  <c r="F110" i="16"/>
  <c r="F123" i="16" s="1"/>
  <c r="D106" i="16"/>
  <c r="B107" i="16" s="1"/>
  <c r="B106" i="16"/>
  <c r="F105" i="16"/>
  <c r="F104" i="16"/>
  <c r="F103" i="16"/>
  <c r="D99" i="16"/>
  <c r="B100" i="16" s="1"/>
  <c r="B99" i="16"/>
  <c r="F98" i="16"/>
  <c r="F97" i="16"/>
  <c r="F96" i="16"/>
  <c r="D92" i="16"/>
  <c r="B93" i="16" s="1"/>
  <c r="B92" i="16"/>
  <c r="F91" i="16"/>
  <c r="H91" i="16" s="1"/>
  <c r="F90" i="16"/>
  <c r="H90" i="16" s="1"/>
  <c r="F89" i="16"/>
  <c r="D85" i="16"/>
  <c r="B86" i="16" s="1"/>
  <c r="B85" i="16"/>
  <c r="F84" i="16"/>
  <c r="F83" i="16"/>
  <c r="D79" i="16"/>
  <c r="B80" i="16" s="1"/>
  <c r="B79" i="16"/>
  <c r="F78" i="16"/>
  <c r="F77" i="16"/>
  <c r="F76" i="16"/>
  <c r="F75" i="16"/>
  <c r="D71" i="16"/>
  <c r="B72" i="16" s="1"/>
  <c r="B71" i="16"/>
  <c r="F70" i="16"/>
  <c r="F69" i="16"/>
  <c r="F68" i="16"/>
  <c r="F67" i="16"/>
  <c r="D63" i="16"/>
  <c r="B64" i="16" s="1"/>
  <c r="B63" i="16"/>
  <c r="F61" i="16"/>
  <c r="H61" i="16" s="1"/>
  <c r="F60" i="16"/>
  <c r="F59" i="16"/>
  <c r="F58" i="16"/>
  <c r="F57" i="16"/>
  <c r="F56" i="16"/>
  <c r="F55" i="16"/>
  <c r="H55" i="16" s="1"/>
  <c r="F54" i="16"/>
  <c r="H54" i="16" s="1"/>
  <c r="F53" i="16"/>
  <c r="H53" i="16" s="1"/>
  <c r="F52" i="16"/>
  <c r="F51" i="16"/>
  <c r="F50" i="16"/>
  <c r="F49" i="16"/>
  <c r="F48" i="16"/>
  <c r="F47" i="16"/>
  <c r="H47" i="16" s="1"/>
  <c r="F46" i="16"/>
  <c r="H46" i="16" s="1"/>
  <c r="F45" i="16"/>
  <c r="H45" i="16" s="1"/>
  <c r="F44" i="16"/>
  <c r="D40" i="16"/>
  <c r="B41" i="16" s="1"/>
  <c r="B40" i="16"/>
  <c r="F39" i="16"/>
  <c r="F38" i="16"/>
  <c r="H38" i="16" s="1"/>
  <c r="F37" i="16"/>
  <c r="H37" i="16" s="1"/>
  <c r="F36" i="16"/>
  <c r="H36" i="16" s="1"/>
  <c r="F34" i="16"/>
  <c r="F33" i="16"/>
  <c r="F32" i="16"/>
  <c r="F31" i="16"/>
  <c r="F30" i="16"/>
  <c r="F29" i="16"/>
  <c r="H29" i="16" s="1"/>
  <c r="F28" i="16"/>
  <c r="H28" i="16" s="1"/>
  <c r="D24" i="16"/>
  <c r="B25" i="16" s="1"/>
  <c r="B24" i="16"/>
  <c r="F21" i="16"/>
  <c r="F20" i="16"/>
  <c r="F19" i="16"/>
  <c r="F18" i="16"/>
  <c r="H18" i="16" s="1"/>
  <c r="F17" i="16"/>
  <c r="H17" i="16" s="1"/>
  <c r="F16" i="16"/>
  <c r="H16" i="16" s="1"/>
  <c r="F15" i="16"/>
  <c r="E112" i="14"/>
  <c r="D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D94" i="14"/>
  <c r="B95" i="14" s="1"/>
  <c r="B111" i="14" s="1"/>
  <c r="B94" i="14"/>
  <c r="D88" i="14"/>
  <c r="B89" i="14" s="1"/>
  <c r="B110" i="14" s="1"/>
  <c r="B88" i="14"/>
  <c r="D82" i="14"/>
  <c r="B83" i="14" s="1"/>
  <c r="B109" i="14" s="1"/>
  <c r="B82" i="14"/>
  <c r="D75" i="14"/>
  <c r="B76" i="14" s="1"/>
  <c r="B108" i="14" s="1"/>
  <c r="B75" i="14"/>
  <c r="D65" i="14"/>
  <c r="B66" i="14" s="1"/>
  <c r="B65" i="14"/>
  <c r="D57" i="14"/>
  <c r="B58" i="14" s="1"/>
  <c r="B57" i="14"/>
  <c r="D47" i="14"/>
  <c r="B48" i="14" s="1"/>
  <c r="B103" i="14" s="1"/>
  <c r="B47" i="14"/>
  <c r="D33" i="14"/>
  <c r="B34" i="14" s="1"/>
  <c r="B102" i="14" s="1"/>
  <c r="B33" i="14"/>
  <c r="D26" i="14"/>
  <c r="B27" i="14" s="1"/>
  <c r="B101" i="14" s="1"/>
  <c r="B26" i="14"/>
  <c r="D20" i="14"/>
  <c r="B21" i="14" s="1"/>
  <c r="B20" i="14"/>
  <c r="E212" i="13"/>
  <c r="D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198" i="13"/>
  <c r="A197" i="13"/>
  <c r="A196" i="13"/>
  <c r="D190" i="13"/>
  <c r="B191" i="13" s="1"/>
  <c r="B211" i="13" s="1"/>
  <c r="B190" i="13"/>
  <c r="D177" i="13"/>
  <c r="B178" i="13" s="1"/>
  <c r="B210" i="13" s="1"/>
  <c r="B177" i="13"/>
  <c r="D168" i="13"/>
  <c r="B169" i="13" s="1"/>
  <c r="B209" i="13" s="1"/>
  <c r="B168" i="13"/>
  <c r="D163" i="13"/>
  <c r="B164" i="13" s="1"/>
  <c r="B208" i="13" s="1"/>
  <c r="B163" i="13"/>
  <c r="D153" i="13"/>
  <c r="B154" i="13" s="1"/>
  <c r="B207" i="13" s="1"/>
  <c r="B153" i="13"/>
  <c r="D146" i="13"/>
  <c r="B147" i="13" s="1"/>
  <c r="B206" i="13" s="1"/>
  <c r="B146" i="13"/>
  <c r="D135" i="13"/>
  <c r="B136" i="13" s="1"/>
  <c r="B205" i="13" s="1"/>
  <c r="B135" i="13"/>
  <c r="D117" i="13"/>
  <c r="B118" i="13" s="1"/>
  <c r="B204" i="13" s="1"/>
  <c r="B117" i="13"/>
  <c r="D108" i="13"/>
  <c r="B109" i="13" s="1"/>
  <c r="B203" i="13" s="1"/>
  <c r="B108" i="13"/>
  <c r="D98" i="13"/>
  <c r="B99" i="13" s="1"/>
  <c r="B202" i="13" s="1"/>
  <c r="B98" i="13"/>
  <c r="D91" i="13"/>
  <c r="B92" i="13" s="1"/>
  <c r="B201" i="13" s="1"/>
  <c r="B91" i="13"/>
  <c r="D82" i="13"/>
  <c r="B83" i="13" s="1"/>
  <c r="B200" i="13" s="1"/>
  <c r="B82" i="13"/>
  <c r="D73" i="13"/>
  <c r="B74" i="13" s="1"/>
  <c r="B199" i="13" s="1"/>
  <c r="B73" i="13"/>
  <c r="D64" i="13"/>
  <c r="B65" i="13" s="1"/>
  <c r="B198" i="13" s="1"/>
  <c r="B64" i="13"/>
  <c r="D41" i="13"/>
  <c r="B42" i="13" s="1"/>
  <c r="B197" i="13" s="1"/>
  <c r="B41" i="13"/>
  <c r="D25" i="13"/>
  <c r="B26" i="13" s="1"/>
  <c r="B196" i="13" s="1"/>
  <c r="B25" i="13"/>
  <c r="E212" i="12"/>
  <c r="D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D190" i="12"/>
  <c r="B191" i="12" s="1"/>
  <c r="B211" i="12" s="1"/>
  <c r="B190" i="12"/>
  <c r="D177" i="12"/>
  <c r="B178" i="12" s="1"/>
  <c r="B210" i="12" s="1"/>
  <c r="B177" i="12"/>
  <c r="D168" i="12"/>
  <c r="B169" i="12" s="1"/>
  <c r="B209" i="12" s="1"/>
  <c r="B168" i="12"/>
  <c r="D163" i="12"/>
  <c r="B164" i="12" s="1"/>
  <c r="B208" i="12" s="1"/>
  <c r="B163" i="12"/>
  <c r="D153" i="12"/>
  <c r="B154" i="12" s="1"/>
  <c r="B207" i="12" s="1"/>
  <c r="B153" i="12"/>
  <c r="D146" i="12"/>
  <c r="B147" i="12" s="1"/>
  <c r="B206" i="12" s="1"/>
  <c r="B146" i="12"/>
  <c r="D135" i="12"/>
  <c r="B136" i="12" s="1"/>
  <c r="B205" i="12" s="1"/>
  <c r="B135" i="12"/>
  <c r="D117" i="12"/>
  <c r="B118" i="12" s="1"/>
  <c r="B204" i="12" s="1"/>
  <c r="B117" i="12"/>
  <c r="D108" i="12"/>
  <c r="B109" i="12" s="1"/>
  <c r="B203" i="12" s="1"/>
  <c r="B108" i="12"/>
  <c r="D98" i="12"/>
  <c r="B99" i="12" s="1"/>
  <c r="B202" i="12" s="1"/>
  <c r="B98" i="12"/>
  <c r="D91" i="12"/>
  <c r="B92" i="12" s="1"/>
  <c r="B201" i="12" s="1"/>
  <c r="B91" i="12"/>
  <c r="D82" i="12"/>
  <c r="B83" i="12" s="1"/>
  <c r="B200" i="12" s="1"/>
  <c r="B82" i="12"/>
  <c r="D73" i="12"/>
  <c r="B74" i="12" s="1"/>
  <c r="B199" i="12" s="1"/>
  <c r="B73" i="12"/>
  <c r="D64" i="12"/>
  <c r="B64" i="12"/>
  <c r="D41" i="12"/>
  <c r="B42" i="12" s="1"/>
  <c r="B197" i="12" s="1"/>
  <c r="B41" i="12"/>
  <c r="D25" i="12"/>
  <c r="B26" i="12" s="1"/>
  <c r="B196" i="12" s="1"/>
  <c r="B25" i="12"/>
  <c r="H15" i="16" l="1"/>
  <c r="G15" i="16"/>
  <c r="H19" i="16"/>
  <c r="G19" i="16"/>
  <c r="G20" i="16"/>
  <c r="H20" i="16"/>
  <c r="H21" i="16"/>
  <c r="G21" i="16"/>
  <c r="H30" i="16"/>
  <c r="G30" i="16"/>
  <c r="G31" i="16"/>
  <c r="H31" i="16"/>
  <c r="H32" i="16"/>
  <c r="G32" i="16"/>
  <c r="H33" i="16"/>
  <c r="G33" i="16"/>
  <c r="H34" i="16"/>
  <c r="G34" i="16"/>
  <c r="G39" i="16"/>
  <c r="H39" i="16"/>
  <c r="F63" i="16"/>
  <c r="H44" i="16"/>
  <c r="G44" i="16"/>
  <c r="H48" i="16"/>
  <c r="G48" i="16"/>
  <c r="G49" i="16"/>
  <c r="H49" i="16"/>
  <c r="H50" i="16"/>
  <c r="G50" i="16"/>
  <c r="H51" i="16"/>
  <c r="G51" i="16"/>
  <c r="H52" i="16"/>
  <c r="G52" i="16"/>
  <c r="G56" i="16"/>
  <c r="H56" i="16"/>
  <c r="G57" i="16"/>
  <c r="H57" i="16"/>
  <c r="H58" i="16"/>
  <c r="G58" i="16"/>
  <c r="H59" i="16"/>
  <c r="G59" i="16"/>
  <c r="H60" i="16"/>
  <c r="G60" i="16"/>
  <c r="F71" i="16"/>
  <c r="H67" i="16"/>
  <c r="H68" i="16"/>
  <c r="G68" i="16"/>
  <c r="H69" i="16"/>
  <c r="G69" i="16"/>
  <c r="H70" i="16"/>
  <c r="G70" i="16"/>
  <c r="G75" i="16"/>
  <c r="H75" i="16"/>
  <c r="G76" i="16"/>
  <c r="H76" i="16"/>
  <c r="H77" i="16"/>
  <c r="G77" i="16"/>
  <c r="H78" i="16"/>
  <c r="G78" i="16"/>
  <c r="H83" i="16"/>
  <c r="F85" i="16"/>
  <c r="G84" i="16"/>
  <c r="H84" i="16"/>
  <c r="H89" i="16"/>
  <c r="G89" i="16"/>
  <c r="H96" i="16"/>
  <c r="G96" i="16"/>
  <c r="F99" i="16"/>
  <c r="H97" i="16"/>
  <c r="G97" i="16"/>
  <c r="H98" i="16"/>
  <c r="G98" i="16"/>
  <c r="G103" i="16"/>
  <c r="H103" i="16"/>
  <c r="G104" i="16"/>
  <c r="H104" i="16"/>
  <c r="H105" i="16"/>
  <c r="G105" i="16"/>
  <c r="G112" i="16"/>
  <c r="H112" i="16"/>
  <c r="G113" i="16"/>
  <c r="H113" i="16"/>
  <c r="H114" i="16"/>
  <c r="G114" i="16"/>
  <c r="H115" i="16"/>
  <c r="G115" i="16"/>
  <c r="H116" i="16"/>
  <c r="G116" i="16"/>
  <c r="G120" i="16"/>
  <c r="H120" i="16"/>
  <c r="G121" i="16"/>
  <c r="H121" i="16"/>
  <c r="H134" i="16"/>
  <c r="G134" i="16"/>
  <c r="G135" i="16"/>
  <c r="H135" i="16"/>
  <c r="H136" i="16"/>
  <c r="G136" i="16"/>
  <c r="H148" i="16"/>
  <c r="G148" i="16"/>
  <c r="H149" i="16"/>
  <c r="G149" i="16"/>
  <c r="H156" i="16"/>
  <c r="H157" i="16" s="1"/>
  <c r="F157" i="16"/>
  <c r="G156" i="16"/>
  <c r="G157" i="16" s="1"/>
  <c r="G158" i="16" s="1"/>
  <c r="H166" i="16"/>
  <c r="G166" i="16"/>
  <c r="H167" i="16"/>
  <c r="G167" i="16"/>
  <c r="H168" i="16"/>
  <c r="G168" i="16"/>
  <c r="B65" i="12"/>
  <c r="B198" i="12" s="1"/>
  <c r="B212" i="12" s="1"/>
  <c r="B214" i="12" s="1"/>
  <c r="H24" i="16"/>
  <c r="H99" i="16"/>
  <c r="H100" i="16" s="1"/>
  <c r="B190" i="16"/>
  <c r="H172" i="16"/>
  <c r="H40" i="16"/>
  <c r="H92" i="16"/>
  <c r="G106" i="16"/>
  <c r="F144" i="16"/>
  <c r="H145" i="16" s="1"/>
  <c r="F172" i="16"/>
  <c r="F40" i="16"/>
  <c r="G17" i="16"/>
  <c r="G28" i="16"/>
  <c r="G37" i="16"/>
  <c r="G54" i="16"/>
  <c r="G91" i="16"/>
  <c r="F106" i="16"/>
  <c r="G110" i="16"/>
  <c r="G118" i="16"/>
  <c r="G128" i="16"/>
  <c r="F138" i="16"/>
  <c r="G142" i="16"/>
  <c r="G151" i="16"/>
  <c r="G161" i="16"/>
  <c r="G162" i="16" s="1"/>
  <c r="G163" i="16" s="1"/>
  <c r="G170" i="16"/>
  <c r="F24" i="16"/>
  <c r="G46" i="16"/>
  <c r="G67" i="16"/>
  <c r="G71" i="16" s="1"/>
  <c r="G72" i="16" s="1"/>
  <c r="H110" i="16"/>
  <c r="H123" i="16" s="1"/>
  <c r="H124" i="16" s="1"/>
  <c r="H161" i="16"/>
  <c r="H162" i="16" s="1"/>
  <c r="H163" i="16" s="1"/>
  <c r="G18" i="16"/>
  <c r="G29" i="16"/>
  <c r="G38" i="16"/>
  <c r="G47" i="16"/>
  <c r="G55" i="16"/>
  <c r="F79" i="16"/>
  <c r="G83" i="16"/>
  <c r="G85" i="16" s="1"/>
  <c r="G86" i="16" s="1"/>
  <c r="G111" i="16"/>
  <c r="G119" i="16"/>
  <c r="G131" i="16"/>
  <c r="G143" i="16"/>
  <c r="G171" i="16"/>
  <c r="F92" i="16"/>
  <c r="F152" i="16"/>
  <c r="G16" i="16"/>
  <c r="G24" i="16" s="1"/>
  <c r="G25" i="16" s="1"/>
  <c r="G36" i="16"/>
  <c r="G45" i="16"/>
  <c r="G53" i="16"/>
  <c r="G61" i="16"/>
  <c r="G90" i="16"/>
  <c r="G92" i="16" s="1"/>
  <c r="G93" i="16" s="1"/>
  <c r="G117" i="16"/>
  <c r="G127" i="16"/>
  <c r="G150" i="16"/>
  <c r="G152" i="16" s="1"/>
  <c r="G153" i="16" s="1"/>
  <c r="G169" i="16"/>
  <c r="G172" i="16" s="1"/>
  <c r="G173" i="16" s="1"/>
  <c r="B105" i="14"/>
  <c r="B107" i="14"/>
  <c r="B112" i="14"/>
  <c r="B114" i="14" s="1"/>
  <c r="B212" i="13"/>
  <c r="B214" i="13" s="1"/>
  <c r="E78" i="9"/>
  <c r="D78" i="9"/>
  <c r="A77" i="9"/>
  <c r="A76" i="9"/>
  <c r="A75" i="9"/>
  <c r="A74" i="9"/>
  <c r="A73" i="9"/>
  <c r="A72" i="9"/>
  <c r="D66" i="9"/>
  <c r="B67" i="9" s="1"/>
  <c r="B77" i="9" s="1"/>
  <c r="B66" i="9"/>
  <c r="D57" i="9"/>
  <c r="B58" i="9" s="1"/>
  <c r="B76" i="9" s="1"/>
  <c r="B57" i="9"/>
  <c r="D48" i="9"/>
  <c r="B49" i="9" s="1"/>
  <c r="B75" i="9" s="1"/>
  <c r="B48" i="9"/>
  <c r="D39" i="9"/>
  <c r="B40" i="9" s="1"/>
  <c r="B74" i="9" s="1"/>
  <c r="B39" i="9"/>
  <c r="D30" i="9"/>
  <c r="B31" i="9" s="1"/>
  <c r="B73" i="9" s="1"/>
  <c r="B30" i="9"/>
  <c r="D23" i="9"/>
  <c r="B24" i="9" s="1"/>
  <c r="B72" i="9" s="1"/>
  <c r="B23" i="9"/>
  <c r="E112" i="8"/>
  <c r="D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D94" i="8"/>
  <c r="B95" i="8" s="1"/>
  <c r="B111" i="8" s="1"/>
  <c r="B94" i="8"/>
  <c r="D88" i="8"/>
  <c r="B89" i="8" s="1"/>
  <c r="B110" i="8" s="1"/>
  <c r="B88" i="8"/>
  <c r="D82" i="8"/>
  <c r="B83" i="8" s="1"/>
  <c r="B109" i="8" s="1"/>
  <c r="B82" i="8"/>
  <c r="D75" i="8"/>
  <c r="B76" i="8" s="1"/>
  <c r="B108" i="8" s="1"/>
  <c r="B75" i="8"/>
  <c r="D65" i="8"/>
  <c r="B66" i="8" s="1"/>
  <c r="B65" i="8"/>
  <c r="D57" i="8"/>
  <c r="B58" i="8" s="1"/>
  <c r="B104" i="8" s="1"/>
  <c r="B57" i="8"/>
  <c r="D47" i="8"/>
  <c r="B48" i="8" s="1"/>
  <c r="B103" i="8" s="1"/>
  <c r="B47" i="8"/>
  <c r="D33" i="8"/>
  <c r="B34" i="8" s="1"/>
  <c r="B102" i="8" s="1"/>
  <c r="B33" i="8"/>
  <c r="D26" i="8"/>
  <c r="B27" i="8" s="1"/>
  <c r="B101" i="8" s="1"/>
  <c r="B26" i="8"/>
  <c r="D20" i="8"/>
  <c r="B21" i="8" s="1"/>
  <c r="B100" i="8" s="1"/>
  <c r="B20" i="8"/>
  <c r="G63" i="16" l="1"/>
  <c r="G64" i="16" s="1"/>
  <c r="H158" i="16"/>
  <c r="H152" i="16"/>
  <c r="H153" i="16" s="1"/>
  <c r="H138" i="16"/>
  <c r="H139" i="16" s="1"/>
  <c r="H106" i="16"/>
  <c r="H107" i="16" s="1"/>
  <c r="G99" i="16"/>
  <c r="G100" i="16" s="1"/>
  <c r="H85" i="16"/>
  <c r="H79" i="16"/>
  <c r="H80" i="16" s="1"/>
  <c r="G79" i="16"/>
  <c r="G80" i="16" s="1"/>
  <c r="H71" i="16"/>
  <c r="H72" i="16" s="1"/>
  <c r="H63" i="16"/>
  <c r="H64" i="16" s="1"/>
  <c r="B178" i="16"/>
  <c r="B184" i="16"/>
  <c r="I153" i="16"/>
  <c r="B189" i="16"/>
  <c r="B180" i="16"/>
  <c r="I64" i="16"/>
  <c r="B192" i="16"/>
  <c r="G123" i="16"/>
  <c r="G124" i="16" s="1"/>
  <c r="H41" i="16"/>
  <c r="B191" i="16"/>
  <c r="I163" i="16"/>
  <c r="G107" i="16"/>
  <c r="H173" i="16"/>
  <c r="H93" i="16"/>
  <c r="B182" i="16"/>
  <c r="I80" i="16"/>
  <c r="G144" i="16"/>
  <c r="G145" i="16" s="1"/>
  <c r="B183" i="16"/>
  <c r="H86" i="16"/>
  <c r="G40" i="16"/>
  <c r="G41" i="16" s="1"/>
  <c r="I100" i="16"/>
  <c r="G138" i="16"/>
  <c r="G139" i="16" s="1"/>
  <c r="I72" i="16"/>
  <c r="B181" i="16"/>
  <c r="H25" i="16"/>
  <c r="B78" i="9"/>
  <c r="B80" i="9" s="1"/>
  <c r="B107" i="8"/>
  <c r="B105" i="8"/>
  <c r="B106" i="8"/>
  <c r="F15" i="1"/>
  <c r="G15" i="1" s="1"/>
  <c r="F16" i="1"/>
  <c r="H16" i="1" s="1"/>
  <c r="H17" i="1"/>
  <c r="F18" i="1"/>
  <c r="G18" i="1" s="1"/>
  <c r="F19" i="1"/>
  <c r="H19" i="1" s="1"/>
  <c r="F14" i="1"/>
  <c r="I93" i="16" l="1"/>
  <c r="I158" i="16"/>
  <c r="I107" i="16"/>
  <c r="B185" i="16"/>
  <c r="B179" i="16"/>
  <c r="I41" i="16"/>
  <c r="B188" i="16"/>
  <c r="I145" i="16"/>
  <c r="I124" i="16"/>
  <c r="B186" i="16"/>
  <c r="D193" i="16"/>
  <c r="I139" i="16"/>
  <c r="B187" i="16"/>
  <c r="I86" i="16"/>
  <c r="I173" i="16"/>
  <c r="I25" i="16"/>
  <c r="B112" i="8"/>
  <c r="B114" i="8" s="1"/>
  <c r="G14" i="1"/>
  <c r="G19" i="1"/>
  <c r="H18" i="1"/>
  <c r="G16" i="1"/>
  <c r="G17" i="1"/>
  <c r="H15" i="1"/>
  <c r="H14" i="1"/>
  <c r="B158" i="1"/>
  <c r="F157" i="1"/>
  <c r="G157" i="1" s="1"/>
  <c r="F156" i="1"/>
  <c r="G156" i="1" s="1"/>
  <c r="F155" i="1"/>
  <c r="G155" i="1" s="1"/>
  <c r="F154" i="1"/>
  <c r="F153" i="1"/>
  <c r="H153" i="1" s="1"/>
  <c r="B149" i="1"/>
  <c r="F148" i="1"/>
  <c r="B144" i="1"/>
  <c r="F143" i="1"/>
  <c r="G143" i="1" s="1"/>
  <c r="B139" i="1"/>
  <c r="F138" i="1"/>
  <c r="H138" i="1" s="1"/>
  <c r="F137" i="1"/>
  <c r="G137" i="1" s="1"/>
  <c r="F136" i="1"/>
  <c r="G136" i="1" s="1"/>
  <c r="F135" i="1"/>
  <c r="B131" i="1"/>
  <c r="F130" i="1"/>
  <c r="F129" i="1"/>
  <c r="G129" i="1" s="1"/>
  <c r="B125" i="1"/>
  <c r="F123" i="1"/>
  <c r="H123" i="1" s="1"/>
  <c r="F122" i="1"/>
  <c r="G122" i="1" s="1"/>
  <c r="F121" i="1"/>
  <c r="G121" i="1" s="1"/>
  <c r="F120" i="1"/>
  <c r="F119" i="1"/>
  <c r="H119" i="1" s="1"/>
  <c r="B115" i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B98" i="1"/>
  <c r="F97" i="1"/>
  <c r="G97" i="1" s="1"/>
  <c r="F96" i="1"/>
  <c r="G96" i="1" s="1"/>
  <c r="F95" i="1"/>
  <c r="B91" i="1"/>
  <c r="F90" i="1"/>
  <c r="G90" i="1" s="1"/>
  <c r="F89" i="1"/>
  <c r="G89" i="1" s="1"/>
  <c r="F88" i="1"/>
  <c r="G88" i="1" s="1"/>
  <c r="B84" i="1"/>
  <c r="F83" i="1"/>
  <c r="G83" i="1" s="1"/>
  <c r="F82" i="1"/>
  <c r="G82" i="1" s="1"/>
  <c r="B78" i="1"/>
  <c r="F77" i="1"/>
  <c r="G77" i="1" s="1"/>
  <c r="F76" i="1"/>
  <c r="H76" i="1" s="1"/>
  <c r="F75" i="1"/>
  <c r="G75" i="1" s="1"/>
  <c r="F74" i="1"/>
  <c r="G74" i="1" s="1"/>
  <c r="B70" i="1"/>
  <c r="F69" i="1"/>
  <c r="G69" i="1" s="1"/>
  <c r="F68" i="1"/>
  <c r="G68" i="1" s="1"/>
  <c r="F67" i="1"/>
  <c r="G67" i="1" s="1"/>
  <c r="F66" i="1"/>
  <c r="G66" i="1" s="1"/>
  <c r="B61" i="1"/>
  <c r="F59" i="1"/>
  <c r="G59" i="1" s="1"/>
  <c r="F58" i="1"/>
  <c r="H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H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B38" i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B23" i="1"/>
  <c r="F20" i="1"/>
  <c r="G20" i="1" s="1"/>
  <c r="D115" i="1"/>
  <c r="H148" i="1" l="1"/>
  <c r="H149" i="1" s="1"/>
  <c r="F149" i="1"/>
  <c r="B193" i="16"/>
  <c r="B195" i="16" s="1"/>
  <c r="H111" i="1"/>
  <c r="B116" i="1"/>
  <c r="H121" i="1"/>
  <c r="H157" i="1"/>
  <c r="F144" i="1"/>
  <c r="F23" i="1"/>
  <c r="F131" i="1"/>
  <c r="H30" i="1"/>
  <c r="H110" i="1"/>
  <c r="H103" i="1"/>
  <c r="G23" i="1"/>
  <c r="F139" i="1"/>
  <c r="F91" i="1"/>
  <c r="F98" i="1"/>
  <c r="H150" i="1"/>
  <c r="H104" i="1"/>
  <c r="H112" i="1"/>
  <c r="H47" i="1"/>
  <c r="G153" i="1"/>
  <c r="F158" i="1"/>
  <c r="G148" i="1"/>
  <c r="G138" i="1"/>
  <c r="G119" i="1"/>
  <c r="H106" i="1"/>
  <c r="H67" i="1"/>
  <c r="H43" i="1"/>
  <c r="F115" i="1"/>
  <c r="G123" i="1"/>
  <c r="H108" i="1"/>
  <c r="F125" i="1"/>
  <c r="G95" i="1"/>
  <c r="H137" i="1"/>
  <c r="H120" i="1"/>
  <c r="H107" i="1"/>
  <c r="H33" i="1"/>
  <c r="H27" i="1"/>
  <c r="F78" i="1"/>
  <c r="H135" i="1"/>
  <c r="H82" i="1"/>
  <c r="F38" i="1"/>
  <c r="F70" i="1"/>
  <c r="F84" i="1"/>
  <c r="H20" i="1"/>
  <c r="H23" i="1" s="1"/>
  <c r="H24" i="1" s="1"/>
  <c r="G48" i="1"/>
  <c r="F61" i="1"/>
  <c r="G76" i="1"/>
  <c r="G120" i="1"/>
  <c r="G130" i="1"/>
  <c r="G135" i="1"/>
  <c r="G154" i="1"/>
  <c r="H53" i="1"/>
  <c r="H136" i="1"/>
  <c r="G58" i="1"/>
  <c r="H89" i="1"/>
  <c r="H45" i="1"/>
  <c r="H95" i="1"/>
  <c r="H49" i="1"/>
  <c r="H90" i="1"/>
  <c r="H155" i="1"/>
  <c r="H55" i="1"/>
  <c r="H77" i="1"/>
  <c r="H28" i="1"/>
  <c r="H96" i="1"/>
  <c r="H56" i="1"/>
  <c r="H52" i="1"/>
  <c r="H31" i="1"/>
  <c r="H129" i="1"/>
  <c r="H36" i="1"/>
  <c r="H57" i="1"/>
  <c r="H34" i="1"/>
  <c r="H156" i="1"/>
  <c r="H32" i="1"/>
  <c r="H46" i="1"/>
  <c r="H68" i="1"/>
  <c r="H122" i="1"/>
  <c r="H37" i="1"/>
  <c r="H42" i="1"/>
  <c r="H50" i="1"/>
  <c r="H44" i="1"/>
  <c r="H29" i="1"/>
  <c r="H54" i="1"/>
  <c r="H83" i="1"/>
  <c r="H69" i="1"/>
  <c r="H74" i="1"/>
  <c r="H66" i="1"/>
  <c r="H75" i="1"/>
  <c r="H88" i="1"/>
  <c r="H51" i="1"/>
  <c r="H59" i="1"/>
  <c r="H35" i="1"/>
  <c r="H154" i="1"/>
  <c r="H97" i="1"/>
  <c r="H143" i="1"/>
  <c r="H130" i="1"/>
  <c r="H102" i="1"/>
  <c r="H113" i="1"/>
  <c r="H105" i="1"/>
  <c r="H109" i="1"/>
  <c r="H125" i="1" l="1"/>
  <c r="H126" i="1" s="1"/>
  <c r="H139" i="1"/>
  <c r="H140" i="1" s="1"/>
  <c r="H84" i="1"/>
  <c r="H98" i="1"/>
  <c r="H99" i="1" s="1"/>
  <c r="H91" i="1"/>
  <c r="H92" i="1" s="1"/>
  <c r="H78" i="1"/>
  <c r="H79" i="1" s="1"/>
  <c r="H38" i="1"/>
  <c r="H39" i="1" s="1"/>
  <c r="H131" i="1"/>
  <c r="H132" i="1" s="1"/>
  <c r="H70" i="1"/>
  <c r="H71" i="1" s="1"/>
  <c r="H115" i="1"/>
  <c r="H61" i="1"/>
  <c r="H62" i="1" s="1"/>
  <c r="H158" i="1"/>
  <c r="H159" i="1" s="1"/>
  <c r="H144" i="1"/>
  <c r="H145" i="1" s="1"/>
  <c r="H116" i="1" l="1"/>
  <c r="D23" i="1"/>
  <c r="B24" i="1" s="1"/>
  <c r="D38" i="1"/>
  <c r="B39" i="1" s="1"/>
  <c r="D61" i="1"/>
  <c r="B62" i="1" s="1"/>
  <c r="D98" i="1"/>
  <c r="B99" i="1" s="1"/>
  <c r="D78" i="1"/>
  <c r="B79" i="1" s="1"/>
  <c r="D84" i="1"/>
  <c r="B85" i="1" s="1"/>
  <c r="D91" i="1"/>
  <c r="B92" i="1" s="1"/>
  <c r="D125" i="1"/>
  <c r="B126" i="1" s="1"/>
  <c r="D131" i="1"/>
  <c r="B132" i="1" s="1"/>
  <c r="D139" i="1"/>
  <c r="B140" i="1" s="1"/>
  <c r="D144" i="1"/>
  <c r="B145" i="1" s="1"/>
  <c r="D149" i="1"/>
  <c r="B150" i="1" s="1"/>
  <c r="D158" i="1"/>
  <c r="B159" i="1" s="1"/>
  <c r="E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D70" i="1"/>
  <c r="B71" i="1" s="1"/>
  <c r="G131" i="1" l="1"/>
  <c r="G132" i="1" s="1"/>
  <c r="I132" i="1" s="1"/>
  <c r="G115" i="1"/>
  <c r="G116" i="1" s="1"/>
  <c r="I116" i="1" s="1"/>
  <c r="G78" i="1"/>
  <c r="G79" i="1" s="1"/>
  <c r="G91" i="1"/>
  <c r="G92" i="1" s="1"/>
  <c r="G24" i="1"/>
  <c r="I24" i="1" s="1"/>
  <c r="G84" i="1"/>
  <c r="G85" i="1" s="1"/>
  <c r="B169" i="1" s="1"/>
  <c r="G38" i="1"/>
  <c r="G39" i="1" s="1"/>
  <c r="G144" i="1"/>
  <c r="G145" i="1" s="1"/>
  <c r="G149" i="1"/>
  <c r="G150" i="1" s="1"/>
  <c r="G98" i="1"/>
  <c r="G99" i="1" s="1"/>
  <c r="G158" i="1"/>
  <c r="G159" i="1" s="1"/>
  <c r="G125" i="1"/>
  <c r="G126" i="1" s="1"/>
  <c r="I126" i="1" s="1"/>
  <c r="G61" i="1"/>
  <c r="G62" i="1" s="1"/>
  <c r="G139" i="1"/>
  <c r="G140" i="1" s="1"/>
  <c r="G70" i="1"/>
  <c r="G71" i="1" s="1"/>
  <c r="H85" i="1" l="1"/>
  <c r="D179" i="1" s="1"/>
  <c r="I79" i="1"/>
  <c r="B168" i="1"/>
  <c r="I150" i="1"/>
  <c r="B177" i="1"/>
  <c r="B172" i="1"/>
  <c r="I145" i="1"/>
  <c r="B176" i="1"/>
  <c r="B174" i="1"/>
  <c r="I71" i="1"/>
  <c r="B167" i="1"/>
  <c r="I39" i="1"/>
  <c r="B165" i="1"/>
  <c r="I140" i="1"/>
  <c r="B175" i="1"/>
  <c r="I62" i="1"/>
  <c r="B166" i="1"/>
  <c r="B173" i="1"/>
  <c r="I92" i="1"/>
  <c r="B170" i="1"/>
  <c r="B164" i="1"/>
  <c r="I159" i="1"/>
  <c r="B178" i="1"/>
  <c r="I99" i="1"/>
  <c r="B171" i="1"/>
  <c r="I85" i="1" l="1"/>
  <c r="B179" i="1"/>
  <c r="B181" i="1" s="1"/>
</calcChain>
</file>

<file path=xl/sharedStrings.xml><?xml version="1.0" encoding="utf-8"?>
<sst xmlns="http://schemas.openxmlformats.org/spreadsheetml/2006/main" count="1375" uniqueCount="309">
  <si>
    <t>2027 TOBY BUILDING INSPECTION FORM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</si>
  <si>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OFFICE</t>
    </r>
  </si>
  <si>
    <t xml:space="preserve">TOUR DATE: </t>
  </si>
  <si>
    <r>
      <rPr>
        <b/>
        <sz val="12"/>
        <color rgb="FF000000"/>
        <rFont val="Calibri"/>
      </rPr>
      <t>BUILDING NAME</t>
    </r>
    <r>
      <rPr>
        <sz val="12"/>
        <color rgb="FF000000"/>
        <rFont val="Calibri"/>
      </rPr>
      <t xml:space="preserve">: </t>
    </r>
  </si>
  <si>
    <t xml:space="preserve">NAME OF JUDGE: </t>
  </si>
  <si>
    <r>
      <rPr>
        <b/>
        <sz val="12"/>
        <color rgb="FF000000"/>
        <rFont val="Calibri"/>
      </rPr>
      <t>ADDRESS</t>
    </r>
    <r>
      <rPr>
        <sz val="12"/>
        <color rgb="FF000000"/>
        <rFont val="Calibri"/>
      </rPr>
      <t xml:space="preserve">: </t>
    </r>
  </si>
  <si>
    <t xml:space="preserve">TOUR START TIME: </t>
  </si>
  <si>
    <r>
      <rPr>
        <b/>
        <sz val="12"/>
        <color rgb="FF000000"/>
        <rFont val="Calibri"/>
      </rPr>
      <t>CITY</t>
    </r>
    <r>
      <rPr>
        <sz val="12"/>
        <color rgb="FF000000"/>
        <rFont val="Calibri"/>
      </rPr>
      <t xml:space="preserve">: </t>
    </r>
  </si>
  <si>
    <t xml:space="preserve">TOUR END TIME: </t>
  </si>
  <si>
    <r>
      <rPr>
        <b/>
        <sz val="8"/>
        <color rgb="FF800080"/>
        <rFont val="Calibri"/>
      </rPr>
      <t xml:space="preserve">INSTRUCTIONS FOR JUDGES: </t>
    </r>
    <r>
      <rPr>
        <b/>
        <sz val="8"/>
        <color rgb="FF000000"/>
        <rFont val="Calibri"/>
      </rPr>
      <t xml:space="preserve">This Judging Sheet Workbook is interactive and contains built-in formulas for scoring. Only complete the fields highlighted in yellow. Do not alter any other fields, as this may disrupt the formulas.
</t>
    </r>
    <r>
      <rPr>
        <b/>
        <sz val="8"/>
        <color rgb="FF800080"/>
        <rFont val="Calibri"/>
      </rPr>
      <t xml:space="preserve">SCORE EACH ITEM ON A SCALE FROM 0-4 (Use whole numbers only - no decimals or fractions).
</t>
    </r>
    <r>
      <rPr>
        <b/>
        <sz val="8"/>
        <color rgb="FF000000"/>
        <rFont val="Calibri"/>
      </rPr>
      <t xml:space="preserve">
</t>
    </r>
    <r>
      <rPr>
        <b/>
        <sz val="8"/>
        <color rgb="FF800080"/>
        <rFont val="Calibri"/>
      </rPr>
      <t xml:space="preserve">USE THE FOLLOWING GUIDELINES:
</t>
    </r>
    <r>
      <rPr>
        <b/>
        <sz val="8"/>
        <color rgb="FF000000"/>
        <rFont val="Calibri"/>
      </rPr>
      <t xml:space="preserve">0 = </t>
    </r>
    <r>
      <rPr>
        <b/>
        <u/>
        <sz val="8"/>
        <color rgb="FF000000"/>
        <rFont val="Calibri"/>
      </rPr>
      <t xml:space="preserve">Poor/Unacceptable;  1 = Below Average;   2 = Fair/Average;   3 = Good/Above Average;   4 = Excellent
</t>
    </r>
    <r>
      <rPr>
        <b/>
        <sz val="8"/>
        <color rgb="FF000000"/>
        <rFont val="Calibri"/>
      </rPr>
      <t xml:space="preserve">For Energy Star provide the following points:  1 = 74 and below; 2 = 75 to 84 , 3 = 85 to 94; 4 = 95+
</t>
    </r>
    <r>
      <rPr>
        <b/>
        <sz val="8"/>
        <color rgb="FF800080"/>
        <rFont val="Calibri"/>
      </rPr>
      <t>TYPE "1" NEXT TO EACH ITEM JUDGED; "0" NEXT TO EACH ITEM NOT JUDGED; IF AN ITEM WAS JUDGED BUT NOT DISCUSSED, TYPE "0' IN SCORE AND "1" IN JUDGED</t>
    </r>
  </si>
  <si>
    <t>TOUR</t>
  </si>
  <si>
    <t>interactive fields</t>
  </si>
  <si>
    <t>comments</t>
  </si>
  <si>
    <t>score each item 0-4</t>
  </si>
  <si>
    <t>type "1" if item judged; "0" if not</t>
  </si>
  <si>
    <t>Please include constructive comments for each category.</t>
  </si>
  <si>
    <t>Entrance/Main Lobby</t>
  </si>
  <si>
    <t>Greeting/Helpfulness of Lobby Attendants</t>
  </si>
  <si>
    <t>Housekeeping/Maintenance</t>
  </si>
  <si>
    <t>Aesthetic Appeal</t>
  </si>
  <si>
    <t>Signage</t>
  </si>
  <si>
    <t>Lighting</t>
  </si>
  <si>
    <t>Lobby Desk/Equipment</t>
  </si>
  <si>
    <t>Accessibility (ADA) Provisions</t>
  </si>
  <si>
    <t>Total Points</t>
  </si>
  <si>
    <t>/</t>
  </si>
  <si>
    <t>3 = (Maximum score is 4)</t>
  </si>
  <si>
    <t>Category Score</t>
  </si>
  <si>
    <t>Decimals allowed for Category Score only</t>
  </si>
  <si>
    <t>Security/Life Safety</t>
  </si>
  <si>
    <t>Category Comments</t>
  </si>
  <si>
    <t>Access Control/Lobby</t>
  </si>
  <si>
    <t>Professionalism of Staff</t>
  </si>
  <si>
    <t>Cameras</t>
  </si>
  <si>
    <t>After Hours Access</t>
  </si>
  <si>
    <t>Security Manual/Emergency Procedures</t>
  </si>
  <si>
    <t>Staff Training and Development</t>
  </si>
  <si>
    <t>Access Control/Loading Dock</t>
  </si>
  <si>
    <t>Fire and Life Safety Equipment</t>
  </si>
  <si>
    <t>Fire Safety Plan</t>
  </si>
  <si>
    <t>Emergency Generator (cleanliness, testing procedures, safety)</t>
  </si>
  <si>
    <t>Evidence of Evacuation Drills conducted within past 12 months</t>
  </si>
  <si>
    <t>4 = (Maximum score is 4)</t>
  </si>
  <si>
    <t>Management Office</t>
  </si>
  <si>
    <t>Housekeeping</t>
  </si>
  <si>
    <t>Responsiveness to Tenant Issues</t>
  </si>
  <si>
    <t>Policies and Procedures Manual (risk management, contract administration, performance appraisals, insurance certificate administration, tenant manuals)</t>
  </si>
  <si>
    <t>Annual Budget/Reporting Procedures</t>
  </si>
  <si>
    <t>Regular Financial Reports/Accounting Software</t>
  </si>
  <si>
    <t>Operating Expenses (consider what is being done for the amount being spent)</t>
  </si>
  <si>
    <t>Appropriateness of Staffing/Level of Professionalism</t>
  </si>
  <si>
    <t>Technology - utilization of tenant engagement apps, web site management, etc.</t>
  </si>
  <si>
    <t>SOP Manual/Documentation of Standard Operating Procederues (online or printed)</t>
  </si>
  <si>
    <t>Service Call Procedures</t>
  </si>
  <si>
    <t>Construction/Floor Plans (current plans should be on site in Property Management Office or in Chief Engineer’s Office)</t>
  </si>
  <si>
    <t>Construction Administration</t>
  </si>
  <si>
    <t>Key and Inventory Control</t>
  </si>
  <si>
    <t>COI for Comprehensive and/or Liability Insurance</t>
  </si>
  <si>
    <t>Purchase Policies</t>
  </si>
  <si>
    <t>Elevators</t>
  </si>
  <si>
    <t>Operation (consider proper leveling, door timing, response time, etc.)</t>
  </si>
  <si>
    <t>Lighting Accessibility (ADA) Provisions</t>
  </si>
  <si>
    <t>Multi-Tenant Corridors</t>
  </si>
  <si>
    <t>Restrooms</t>
  </si>
  <si>
    <t>Housekeeping (consider air quality, adequate paper and soap supplies and refuse handling) Attractiveness</t>
  </si>
  <si>
    <t>Accessibility (ADA) provisions</t>
  </si>
  <si>
    <t>Stairwells</t>
  </si>
  <si>
    <t>Clear with No Obstructions (boxes or other objects in way)</t>
  </si>
  <si>
    <t>Lighting Level Adequate</t>
  </si>
  <si>
    <t>Signage (Floor and Evacuation Signs)</t>
  </si>
  <si>
    <t>Typical Tenant Suite</t>
  </si>
  <si>
    <t>Aesthetic Appeal (consider quality of standard tenant build-out)</t>
  </si>
  <si>
    <t>Comfort (consider lighting, room temperature, etc.)</t>
  </si>
  <si>
    <t>Central Plant / Engineering Office</t>
  </si>
  <si>
    <t>Safety/Security (consider first aid supplies, signage, HazCom program, product labeling, storage methods, fire extinguishers, etc.)</t>
  </si>
  <si>
    <t>OSHA Compliance/Lockout/Tagout</t>
  </si>
  <si>
    <t>Energy Management System (optimal start, chiller/boiler sequencing, condenser/chilled water reset)</t>
  </si>
  <si>
    <t>Equipment Maintenance Logs (should be current and in an organized, ready-to-use format)</t>
  </si>
  <si>
    <t>Preventive Maintenance Schedule</t>
  </si>
  <si>
    <t>Preventive Maintenance Manual</t>
  </si>
  <si>
    <t>Tenant Request Program/Procedures</t>
  </si>
  <si>
    <t>Level of Physical Organization</t>
  </si>
  <si>
    <t>Inspection Procedures</t>
  </si>
  <si>
    <t>Use of Current Technology</t>
  </si>
  <si>
    <r>
      <t xml:space="preserve">3 = (Maximum score is 8 - </t>
    </r>
    <r>
      <rPr>
        <i/>
        <sz val="8"/>
        <rFont val="Calibri"/>
        <scheme val="minor"/>
      </rPr>
      <t>While maximum score in section is 8, only score each area from 1 to 4</t>
    </r>
    <r>
      <rPr>
        <i/>
        <sz val="10"/>
        <rFont val="Calibri"/>
        <scheme val="minor"/>
      </rPr>
      <t>.</t>
    </r>
    <r>
      <rPr>
        <b/>
        <sz val="10"/>
        <rFont val="Calibri"/>
        <scheme val="minor"/>
      </rPr>
      <t>)</t>
    </r>
  </si>
  <si>
    <t>Equipment Rooms/Service Areas</t>
  </si>
  <si>
    <t>Electrical (cleanliness, labeled panels, safety)</t>
  </si>
  <si>
    <t>Air Handler (cleanliness, filter condition, safety)</t>
  </si>
  <si>
    <t>Telephone (cleanliness)</t>
  </si>
  <si>
    <t>Shop (cleanliness, organization, safety)</t>
  </si>
  <si>
    <t>Janitorial closet (cleanliness, organization, safety)</t>
  </si>
  <si>
    <t>Roof</t>
  </si>
  <si>
    <t>Cleanliness</t>
  </si>
  <si>
    <t>Repair and Maintenance (consider water ponding areas, blisters, bubbles, exposed roof felts, etc.)</t>
  </si>
  <si>
    <t>Parking Facilities</t>
  </si>
  <si>
    <t>Cleanliness/Maintenance/Striping</t>
  </si>
  <si>
    <t>Attractiveness (consider whether or not covered, user-friendliness, signage, etc.)</t>
  </si>
  <si>
    <t>Proximity to Building Security/Safety/Lighting</t>
  </si>
  <si>
    <t xml:space="preserve">Landscaping/Grounds </t>
  </si>
  <si>
    <t>Cleanliness/Maintenance Attractiveness</t>
  </si>
  <si>
    <t>Refuse Removal and Loading Dock Areas</t>
  </si>
  <si>
    <t>Cleanliness/Air Quality/Free from Insects Overall Appearance/Maintenance Recycling Compliance</t>
  </si>
  <si>
    <t>Tenant Amenities</t>
  </si>
  <si>
    <t>Outside Plaza Seating Area</t>
  </si>
  <si>
    <t>Inside/Atrium Seating Area</t>
  </si>
  <si>
    <t>Cafeteria (open to all tenants)</t>
  </si>
  <si>
    <t>Health Club Facilities and Conveniences (Sundry, dry clean, car wash, etc.)</t>
  </si>
  <si>
    <t>Management Office Implemented Amenities</t>
  </si>
  <si>
    <t>7 = (Maximum score is 4)</t>
  </si>
  <si>
    <t>SCORING SUMMARY</t>
  </si>
  <si>
    <t>Category</t>
  </si>
  <si>
    <t>Maximum Allowable Points</t>
  </si>
  <si>
    <t>Score</t>
  </si>
  <si>
    <t>Decimals Acceptable</t>
  </si>
  <si>
    <t>TOTAL CATEGORY AVERAGES:</t>
  </si>
  <si>
    <t>FINAL SCORE (0% - 100%)</t>
  </si>
  <si>
    <t>must achieve 70% or greater to be eligible for award</t>
  </si>
  <si>
    <t>Additional Comments/Special Recognition:</t>
  </si>
  <si>
    <t>JUDGE'S AFFIDAVIT</t>
  </si>
  <si>
    <t>As a judge for the local BOMA TOBY Awards Program:</t>
  </si>
  <si>
    <t>1) I confirm that I have no conflicts of interest that would prevent me from fairly judging this building entry or its designated category.</t>
  </si>
  <si>
    <t>2) I have reviewed the category definition applicable to this building entry.</t>
  </si>
  <si>
    <t>3) Based on the current BOMA International TOBY entry requirements and the building’s participation in the BOMA local competition, I am satisfied that it has been entered in the appropriate category.</t>
  </si>
  <si>
    <r>
      <t>The Official Sponsor of the TOBY</t>
    </r>
    <r>
      <rPr>
        <b/>
        <sz val="8"/>
        <color indexed="8"/>
        <rFont val="Calibri"/>
        <scheme val="minor"/>
      </rPr>
      <t>® Awards</t>
    </r>
  </si>
  <si>
    <t>4) I have recorded scores that accurately reflect my professional judgment of this building entry.</t>
  </si>
  <si>
    <t>5) I have personally reviewed and entered scores for each evaluation item.</t>
  </si>
  <si>
    <t>Name:</t>
  </si>
  <si>
    <t>Title:</t>
  </si>
  <si>
    <t>Company (worked for at time of judging):</t>
  </si>
  <si>
    <t>Signature:</t>
  </si>
  <si>
    <t>Date:</t>
  </si>
  <si>
    <t>Under 100K</t>
  </si>
  <si>
    <t>100-249K</t>
  </si>
  <si>
    <t>249K-499K</t>
  </si>
  <si>
    <t>500K-1 Million</t>
  </si>
  <si>
    <t xml:space="preserve">Over 1 Million </t>
  </si>
  <si>
    <t>Corporate Facility</t>
  </si>
  <si>
    <t>Historical Building</t>
  </si>
  <si>
    <t>Medical Building</t>
  </si>
  <si>
    <t>Renovated Building</t>
  </si>
  <si>
    <t>Suburban Office Low-Rise</t>
  </si>
  <si>
    <t>Suburban Office Mid-Rise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</si>
  <si>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LIFE SCIENCE or MEDICAL (choose one)</t>
    </r>
  </si>
  <si>
    <t>Shipping &amp; Receiving</t>
  </si>
  <si>
    <t>Typical Tenant Suite - Lab Areas (viewed through windows if accessible, otherwise look at photos, if available.)</t>
  </si>
  <si>
    <r>
      <t>Housekeeping/Maintenance .</t>
    </r>
    <r>
      <rPr>
        <sz val="9"/>
        <rFont val="Calibri"/>
        <scheme val="minor"/>
      </rPr>
      <t>Hazardous Waste Dispostal</t>
    </r>
  </si>
  <si>
    <t>Typical Tenant Suite - Office Areas</t>
  </si>
  <si>
    <t>Air Handler - House System</t>
  </si>
  <si>
    <t>&gt; cleanliness, safety</t>
  </si>
  <si>
    <t>&gt; filter condition (frequency of changes, type)</t>
  </si>
  <si>
    <t>HVAC - Tenant Dedicated System(s)</t>
  </si>
  <si>
    <t>Conference Room(s)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</si>
  <si>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MIXED-USE</t>
    </r>
  </si>
  <si>
    <t>Appearance of Concierges staff/desk</t>
  </si>
  <si>
    <t>Signage/Wayfinding</t>
  </si>
  <si>
    <t>Evidence of Evacuation Drills conducted within past 12 months for each Entity (Hotel: Staff Only)</t>
  </si>
  <si>
    <t>Shared Common Area</t>
  </si>
  <si>
    <t>Maintenance Agreements/Procedures/Cost Sharing</t>
  </si>
  <si>
    <t>Mixed Use Areas - View Each Type</t>
  </si>
  <si>
    <t>Responsibility Matrix/Plan</t>
  </si>
  <si>
    <t>Shared Budgets (Capital and Reserves)</t>
  </si>
  <si>
    <t>Restrooms (consider time of day)</t>
  </si>
  <si>
    <t>Fire Extinguishers and Hoses (have extinguishers been checked as required by fire code?)</t>
  </si>
  <si>
    <t>Guest Suite at Hotel (not Residential</t>
  </si>
  <si>
    <t>Energy Management Plan &amp; System (optimal start, chiller/boiler sequencing, condenser/chilled water reset)</t>
  </si>
  <si>
    <t>Indoor Air Quality Monitoring Plan</t>
  </si>
  <si>
    <t>Laundry Room (Hotel)</t>
  </si>
  <si>
    <t>Parking Facilities (grade only if Owner/Agent Operated)</t>
  </si>
  <si>
    <t>Signage - Way Finding</t>
  </si>
  <si>
    <t>Landscaping/Grounds</t>
  </si>
  <si>
    <t>Waste Reduction Plan</t>
  </si>
  <si>
    <t>Waste Diversion Rate</t>
  </si>
  <si>
    <t>Waste collection(organics/waste paper/metal/glass/plastic/cardboard</t>
  </si>
  <si>
    <t>Cleanliness/Air Quality/Free from Insects Overall Appearance</t>
  </si>
  <si>
    <t>Tenant Amenities (Do not include those restricted to Hotel Guest or Residential)</t>
  </si>
  <si>
    <t>Park or Recreational Area</t>
  </si>
  <si>
    <t>Paths (Walking, Biking, Running)</t>
  </si>
  <si>
    <t>Outdoor/Indoor Food Court</t>
  </si>
  <si>
    <t>Cafeteria/Restaurant (open to public)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</si>
  <si>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PUBLIC ASSEMBLY</t>
    </r>
  </si>
  <si>
    <t xml:space="preserve">Greeting/Helpfulness of Lobby Attendants </t>
  </si>
  <si>
    <t xml:space="preserve">Housekeeping/Maintenance </t>
  </si>
  <si>
    <t xml:space="preserve">Aesthetic Appeal </t>
  </si>
  <si>
    <t xml:space="preserve">Lighting </t>
  </si>
  <si>
    <t xml:space="preserve">Lobby Desk/Equipment </t>
  </si>
  <si>
    <t xml:space="preserve">Accessibility (ADA) Provisions </t>
  </si>
  <si>
    <t xml:space="preserve">Access Control/Lobby </t>
  </si>
  <si>
    <t xml:space="preserve">Professionalism of Staff </t>
  </si>
  <si>
    <t xml:space="preserve">Cameras </t>
  </si>
  <si>
    <t xml:space="preserve">After Hours Access </t>
  </si>
  <si>
    <t xml:space="preserve">Security Manual/Emergency Procedures </t>
  </si>
  <si>
    <t xml:space="preserve">Staff Training and Development </t>
  </si>
  <si>
    <t xml:space="preserve">Access Control/Loading Dock </t>
  </si>
  <si>
    <t xml:space="preserve">Fire and Life Safety Equipment </t>
  </si>
  <si>
    <t xml:space="preserve">Fire Safety Plan </t>
  </si>
  <si>
    <t xml:space="preserve">Emergency Generator (cleanliness, testing procedures, safety) </t>
  </si>
  <si>
    <t xml:space="preserve">Housekeeping </t>
  </si>
  <si>
    <t xml:space="preserve">Responsiveness to Tenant Issues </t>
  </si>
  <si>
    <t xml:space="preserve">Policies and Procedures Manual (risk management, contract administration, performance appraisals, insurance certificate administration, tenant manuals) </t>
  </si>
  <si>
    <t xml:space="preserve">Annual Budget/Reporting Procedures </t>
  </si>
  <si>
    <t xml:space="preserve">Operating Expenses (consider what is being done for the amount being spent) </t>
  </si>
  <si>
    <t xml:space="preserve">Appropriateness of Staffing/Level of Professionalism </t>
  </si>
  <si>
    <t xml:space="preserve">Service Call Procedures </t>
  </si>
  <si>
    <t xml:space="preserve">Construction/Floor Plans (current plans should be on site in Property Management Office or in Chief Engineer’s Office) </t>
  </si>
  <si>
    <t xml:space="preserve">Construction Administration </t>
  </si>
  <si>
    <t xml:space="preserve">Key and Inventory Control </t>
  </si>
  <si>
    <t xml:space="preserve">Operation (consider proper leveling, door timing, response time, etc.) </t>
  </si>
  <si>
    <t xml:space="preserve">Lighting Accessibility (ADA) Provisions </t>
  </si>
  <si>
    <t>Pubic Space Areas: View All</t>
  </si>
  <si>
    <t xml:space="preserve">Housekeeping (consider air quality, adequate paper and soap supplies and refuse handling) Attractiveness </t>
  </si>
  <si>
    <t xml:space="preserve">Accessibility (ADA) provisions </t>
  </si>
  <si>
    <t xml:space="preserve">Fire Extinguishers and Hoses (have extinguishers been checked as required by fire code?) </t>
  </si>
  <si>
    <t>Guest Suite at Hotel  (not Residential</t>
  </si>
  <si>
    <t xml:space="preserve">Aesthetic Appeal (consider quality of standard tenant build-out) </t>
  </si>
  <si>
    <t xml:space="preserve">Comfort (consider lighting, room temperature, etc.) </t>
  </si>
  <si>
    <t xml:space="preserve">Safety/Security (consider first aid supplies, signage, HazCom program, product labeling, storage methods, fire extinguishers, etc.) </t>
  </si>
  <si>
    <t xml:space="preserve">OSHA Compliance/Lockout/Tagout </t>
  </si>
  <si>
    <t xml:space="preserve">Energy Management Plan &amp; System (optimal start, chiller/boiler sequencing, condenser/chilled water reset) </t>
  </si>
  <si>
    <t xml:space="preserve">Equipment Maintenance Logs (should be current and in an organized, ready-to-use format) </t>
  </si>
  <si>
    <t xml:space="preserve">Preventive Maintenance Schedule </t>
  </si>
  <si>
    <t xml:space="preserve">Tenant Request Program/Procedures </t>
  </si>
  <si>
    <t xml:space="preserve">Level of Physical Organization </t>
  </si>
  <si>
    <t xml:space="preserve">Inspection Procedures </t>
  </si>
  <si>
    <t xml:space="preserve">Use of Current Technology </t>
  </si>
  <si>
    <t xml:space="preserve">Electrical (cleanliness, labeled panels, safety) </t>
  </si>
  <si>
    <t xml:space="preserve">Air Handler (cleanliness, filter condition, safety) </t>
  </si>
  <si>
    <t xml:space="preserve">Telephone (cleanliness) </t>
  </si>
  <si>
    <t xml:space="preserve">Shop (cleanliness, organization, safety) </t>
  </si>
  <si>
    <t xml:space="preserve">Janitorial closet (cleanliness, organization, safety) </t>
  </si>
  <si>
    <t xml:space="preserve">Cleanliness </t>
  </si>
  <si>
    <t xml:space="preserve">Repair and Maintenance (consider water ponding areas, blisters, bubbles, exposed roof felts, etc.) </t>
  </si>
  <si>
    <t>3 =  (Maximum score is 4)</t>
  </si>
  <si>
    <t xml:space="preserve">Parking Facilities (grade only if Owner/Agent Operated) </t>
  </si>
  <si>
    <t xml:space="preserve">Cleanliness/Maintenance/Striping </t>
  </si>
  <si>
    <t xml:space="preserve">Attractiveness (consider whether or not covered, user-friendliness, signage, etc.) </t>
  </si>
  <si>
    <t xml:space="preserve">Proximity to Building Security/Safety/Lighting </t>
  </si>
  <si>
    <t xml:space="preserve">Cleanliness/Maintenance Attractiveness </t>
  </si>
  <si>
    <t xml:space="preserve">Refuse Removal and Loading Dock Areas </t>
  </si>
  <si>
    <t xml:space="preserve">Cleanliness/Air Quality/Free from Insects Overall Appearance </t>
  </si>
  <si>
    <t xml:space="preserve">Tenant/Public Assembly Amenities (Do not include those restricted to Hotel Guest or Residential) </t>
  </si>
  <si>
    <t>Public Assembly Area (Stages, Gallerias, Lecture Rooms, Amphitheaters, etc.</t>
  </si>
  <si>
    <t>Outside Plaza Seating, Park or Recreational Area</t>
  </si>
  <si>
    <t xml:space="preserve">Inside/Atrium Seating Area </t>
  </si>
  <si>
    <t xml:space="preserve">Cafeteria/Restaurant (open to public) </t>
  </si>
  <si>
    <t xml:space="preserve">Health Club Facilities and Conveniences (Sundry, dry clean, car wash, etc.) 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</si>
  <si>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EARTH</t>
    </r>
  </si>
  <si>
    <t>Building Enivronment/Indoor Air Quality</t>
  </si>
  <si>
    <t>Indoor Air Quality Performance</t>
  </si>
  <si>
    <t xml:space="preserve">Environmental Smoke Control </t>
  </si>
  <si>
    <t>Indoor Pollution Control</t>
  </si>
  <si>
    <t>Ventilation Systems</t>
  </si>
  <si>
    <t>Thermal Comfort</t>
  </si>
  <si>
    <t>Recycling</t>
  </si>
  <si>
    <t xml:space="preserve">Storage and Collection of Recyclables </t>
  </si>
  <si>
    <t>Sustainable Landscape Maintenance</t>
  </si>
  <si>
    <t xml:space="preserve">Other (not mentioned above) </t>
  </si>
  <si>
    <t>Energy Conservation</t>
  </si>
  <si>
    <t>Energy Performance</t>
  </si>
  <si>
    <t xml:space="preserve">Building Staff Education Materials </t>
  </si>
  <si>
    <t xml:space="preserve">Energy Efficient Features </t>
  </si>
  <si>
    <t>Building EMS Monitoring</t>
  </si>
  <si>
    <t>4 =  (Maximum score is 4)</t>
  </si>
  <si>
    <t>Water Conservation</t>
  </si>
  <si>
    <t xml:space="preserve">Water Performance </t>
  </si>
  <si>
    <t xml:space="preserve">Water Efficient Toilets/Closets </t>
  </si>
  <si>
    <t>Water Efficient Faucets</t>
  </si>
  <si>
    <t xml:space="preserve">Innovative Water Management </t>
  </si>
  <si>
    <t xml:space="preserve">Interior Finish </t>
  </si>
  <si>
    <t>Building Common Areas Space  (Including Lobby)</t>
  </si>
  <si>
    <t xml:space="preserve">Tenant Space </t>
  </si>
  <si>
    <t>Local Vendors and Product Lines</t>
  </si>
  <si>
    <t xml:space="preserve">Construction Waste Recycling </t>
  </si>
  <si>
    <t>8 = (Maximum score is 4)</t>
  </si>
  <si>
    <t>Occupant Communication/Education</t>
  </si>
  <si>
    <t>Promotion of reusable products</t>
  </si>
  <si>
    <t>Availability of Green Resources for Tenants</t>
  </si>
  <si>
    <t>Visibility of Green Initiative</t>
  </si>
  <si>
    <t>Other (not mentioned above)</t>
  </si>
  <si>
    <t>TOTAL CATEGORY AVERAGES (excluding Renovated):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</si>
  <si>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INDUSTRIAL</t>
    </r>
  </si>
  <si>
    <t xml:space="preserve"> </t>
  </si>
  <si>
    <t>Tenant Areas Refuse Removal/Loading Dock Areas</t>
  </si>
  <si>
    <t xml:space="preserve">Cleanliness/Air Quality/Free from Insects Overall Appearance/Maintenance Recycling Compliance </t>
  </si>
  <si>
    <t>Tenant/Building Signage</t>
  </si>
  <si>
    <t>Management Activites</t>
  </si>
  <si>
    <t>Staffing/Level of Professionalism</t>
  </si>
  <si>
    <t>Administrative Staff Training/Development</t>
  </si>
  <si>
    <t xml:space="preserve">Policy &amp; Procedures Manual (Risk Management, Contract Administration, Performance Reviews, Tenant Manuals, Insurance Certificates, etc.)  </t>
  </si>
  <si>
    <t>Long-Range Strategic Plan</t>
  </si>
  <si>
    <t>Construction/Floor Plans (Current “as built” plans)</t>
  </si>
  <si>
    <t>Environmental Stewardship (if applicable)</t>
  </si>
  <si>
    <t>Water Usage Management</t>
  </si>
  <si>
    <t>Electric Consumption/Demand or Load Management</t>
  </si>
  <si>
    <t>Stormwater Management</t>
  </si>
  <si>
    <t>Local Utility Rebate Program Participation</t>
  </si>
  <si>
    <t>Tenant Spaces</t>
  </si>
  <si>
    <t>Address Numbers</t>
  </si>
  <si>
    <t>Tenant Signage</t>
  </si>
  <si>
    <t>Buildings</t>
  </si>
  <si>
    <t>Level of Exterior Maintenance</t>
  </si>
  <si>
    <t>Roofs</t>
  </si>
  <si>
    <t>Cleanliness (Equipment, Refuse, Debris)</t>
  </si>
  <si>
    <t>Repair and Maintenance (Water Ponding, Blisters, Other Damage)</t>
  </si>
  <si>
    <t xml:space="preserve">Outside Plaza Seating Area </t>
  </si>
  <si>
    <t>Other</t>
  </si>
  <si>
    <r>
      <rPr>
        <b/>
        <sz val="12"/>
        <color rgb="FF000000"/>
        <rFont val="Calibri"/>
      </rPr>
      <t>CATEGORY</t>
    </r>
    <r>
      <rPr>
        <sz val="12"/>
        <color rgb="FF000000"/>
        <rFont val="Calibri"/>
      </rPr>
      <t>: RETAIL</t>
    </r>
  </si>
  <si>
    <t>Grease Trap Management</t>
  </si>
  <si>
    <t>Waste and Recycling Management</t>
  </si>
  <si>
    <t>Address Numbers/Signs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</si>
</sst>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  <font>
      <b/>
      <sz val="8"/>
      <name val="Calibri"/>
      <scheme val="minor"/>
    </font>
    <font>
      <b/>
      <i/>
      <sz val="8"/>
      <name val="Calibri"/>
      <scheme val="minor"/>
    </font>
    <font>
      <b/>
      <u/>
      <sz val="12"/>
      <name val="Calibri"/>
      <scheme val="minor"/>
    </font>
    <font>
      <b/>
      <i/>
      <sz val="10"/>
      <color indexed="9"/>
      <name val="Calibri"/>
      <scheme val="minor"/>
    </font>
    <font>
      <b/>
      <i/>
      <sz val="8"/>
      <color theme="0"/>
      <name val="Calibri"/>
      <scheme val="minor"/>
    </font>
    <font>
      <b/>
      <i/>
      <sz val="10"/>
      <color theme="0"/>
      <name val="Calibri"/>
      <scheme val="minor"/>
    </font>
    <font>
      <b/>
      <u/>
      <sz val="9"/>
      <name val="Calibri"/>
      <scheme val="minor"/>
    </font>
    <font>
      <sz val="10"/>
      <color theme="1"/>
      <name val="Calibri"/>
      <scheme val="minor"/>
    </font>
    <font>
      <b/>
      <i/>
      <sz val="10"/>
      <color indexed="10"/>
      <name val="Calibri"/>
      <scheme val="minor"/>
    </font>
    <font>
      <sz val="8"/>
      <name val="Calibri"/>
      <scheme val="minor"/>
    </font>
    <font>
      <sz val="10"/>
      <color rgb="FF221E1F"/>
      <name val="Calibri"/>
      <scheme val="minor"/>
    </font>
    <font>
      <sz val="10"/>
      <color theme="0"/>
      <name val="Calibri"/>
      <scheme val="minor"/>
    </font>
    <font>
      <b/>
      <sz val="10"/>
      <color theme="0"/>
      <name val="Calibri"/>
      <scheme val="minor"/>
    </font>
    <font>
      <b/>
      <u/>
      <sz val="10"/>
      <name val="Calibri"/>
      <scheme val="minor"/>
    </font>
    <font>
      <b/>
      <u/>
      <sz val="11"/>
      <name val="Calibri"/>
      <scheme val="minor"/>
    </font>
    <font>
      <sz val="12"/>
      <name val="Calibri"/>
      <scheme val="minor"/>
    </font>
    <font>
      <sz val="9"/>
      <name val="Calibri"/>
      <scheme val="minor"/>
    </font>
    <font>
      <b/>
      <sz val="9"/>
      <name val="Calibri"/>
      <scheme val="minor"/>
    </font>
    <font>
      <b/>
      <sz val="12"/>
      <name val="Calibri"/>
      <scheme val="minor"/>
    </font>
    <font>
      <b/>
      <sz val="8"/>
      <color theme="1"/>
      <name val="Calibri"/>
      <scheme val="minor"/>
    </font>
    <font>
      <b/>
      <sz val="8"/>
      <color indexed="8"/>
      <name val="Calibri"/>
      <scheme val="minor"/>
    </font>
    <font>
      <i/>
      <sz val="8"/>
      <color rgb="FFB70058"/>
      <name val="Calibri"/>
      <scheme val="minor"/>
    </font>
    <font>
      <i/>
      <sz val="8"/>
      <name val="Calibri"/>
      <scheme val="minor"/>
    </font>
    <font>
      <i/>
      <sz val="10"/>
      <name val="Calibri"/>
      <scheme val="minor"/>
    </font>
    <font>
      <b/>
      <u/>
      <sz val="10"/>
      <color rgb="FF221E1F"/>
      <name val="Calibri"/>
      <scheme val="minor"/>
    </font>
    <font>
      <b/>
      <i/>
      <sz val="10"/>
      <name val="Calibri"/>
      <scheme val="minor"/>
    </font>
    <font>
      <sz val="10"/>
      <color rgb="FF000000"/>
      <name val="Calibri"/>
      <scheme val="minor"/>
    </font>
    <font>
      <sz val="14"/>
      <color theme="1"/>
      <name val="Calibri"/>
      <scheme val="minor"/>
    </font>
    <font>
      <b/>
      <u/>
      <sz val="10"/>
      <color theme="1"/>
      <name val="Calibri"/>
      <scheme val="minor"/>
    </font>
    <font>
      <b/>
      <sz val="8"/>
      <color rgb="FF800080"/>
      <name val="Calibri"/>
    </font>
    <font>
      <b/>
      <sz val="8"/>
      <color rgb="FF000000"/>
      <name val="Calibri"/>
    </font>
    <font>
      <b/>
      <u/>
      <sz val="8"/>
      <color rgb="FF000000"/>
      <name val="Calibri"/>
    </font>
    <font>
      <b/>
      <sz val="8"/>
      <name val="Calibri"/>
    </font>
    <font>
      <b/>
      <sz val="12"/>
      <color theme="0"/>
      <name val="Calibri"/>
      <scheme val="minor"/>
    </font>
    <font>
      <b/>
      <sz val="12"/>
      <color rgb="FF000000"/>
      <name val="Calibri"/>
    </font>
    <font>
      <sz val="12"/>
      <color rgb="FF000000"/>
      <name val="Calibri"/>
    </font>
    <font>
      <b/>
      <sz val="16"/>
      <color indexed="9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gray125">
        <bgColor indexed="23"/>
      </patternFill>
    </fill>
    <fill>
      <patternFill patternType="solid">
        <fgColor rgb="FFB7005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8">
    <xf numFmtId="0" fontId="0" fillId="0" borderId="0" xfId="0"/>
    <xf numFmtId="0" fontId="2" fillId="9" borderId="0" xfId="0" applyFont="1" applyFill="1"/>
    <xf numFmtId="0" fontId="6" fillId="9" borderId="0" xfId="0" applyFont="1" applyFill="1" applyAlignment="1">
      <alignment horizontal="center"/>
    </xf>
    <xf numFmtId="0" fontId="5" fillId="9" borderId="0" xfId="0" applyFont="1" applyFill="1"/>
    <xf numFmtId="0" fontId="5" fillId="9" borderId="0" xfId="0" applyFont="1" applyFill="1" applyAlignment="1">
      <alignment wrapText="1"/>
    </xf>
    <xf numFmtId="8" fontId="5" fillId="9" borderId="0" xfId="0" applyNumberFormat="1" applyFont="1" applyFill="1" applyAlignment="1">
      <alignment wrapText="1"/>
    </xf>
    <xf numFmtId="0" fontId="8" fillId="9" borderId="22" xfId="0" applyFont="1" applyFill="1" applyBorder="1" applyAlignment="1">
      <alignment wrapText="1"/>
    </xf>
    <xf numFmtId="8" fontId="5" fillId="9" borderId="0" xfId="0" applyNumberFormat="1" applyFont="1" applyFill="1"/>
    <xf numFmtId="0" fontId="9" fillId="0" borderId="22" xfId="0" applyFont="1" applyBorder="1" applyAlignment="1">
      <alignment horizontal="left"/>
    </xf>
    <xf numFmtId="0" fontId="5" fillId="0" borderId="0" xfId="0" applyFont="1"/>
    <xf numFmtId="0" fontId="6" fillId="0" borderId="22" xfId="0" applyFont="1" applyBorder="1" applyAlignment="1">
      <alignment horizontal="left"/>
    </xf>
    <xf numFmtId="2" fontId="12" fillId="0" borderId="23" xfId="0" applyNumberFormat="1" applyFont="1" applyBorder="1" applyAlignment="1">
      <alignment horizontal="centerContinuous"/>
    </xf>
    <xf numFmtId="0" fontId="13" fillId="0" borderId="22" xfId="0" applyFont="1" applyBorder="1"/>
    <xf numFmtId="2" fontId="5" fillId="0" borderId="0" xfId="0" applyNumberFormat="1" applyFont="1"/>
    <xf numFmtId="0" fontId="5" fillId="0" borderId="23" xfId="0" applyFont="1" applyBorder="1"/>
    <xf numFmtId="1" fontId="5" fillId="2" borderId="9" xfId="0" applyNumberFormat="1" applyFont="1" applyFill="1" applyBorder="1" applyAlignment="1" applyProtection="1">
      <alignment horizontal="right"/>
      <protection locked="0"/>
    </xf>
    <xf numFmtId="0" fontId="16" fillId="0" borderId="22" xfId="0" applyFont="1" applyBorder="1"/>
    <xf numFmtId="1" fontId="6" fillId="5" borderId="9" xfId="0" quotePrefix="1" applyNumberFormat="1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" fontId="5" fillId="3" borderId="13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/>
    </xf>
    <xf numFmtId="2" fontId="5" fillId="3" borderId="13" xfId="0" applyNumberFormat="1" applyFont="1" applyFill="1" applyBorder="1" applyAlignment="1">
      <alignment horizontal="right"/>
    </xf>
    <xf numFmtId="0" fontId="5" fillId="0" borderId="22" xfId="0" applyFont="1" applyBorder="1"/>
    <xf numFmtId="1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Alignment="1" applyProtection="1">
      <alignment horizontal="right"/>
      <protection locked="0"/>
    </xf>
    <xf numFmtId="1" fontId="5" fillId="2" borderId="10" xfId="0" applyNumberFormat="1" applyFont="1" applyFill="1" applyBorder="1" applyProtection="1">
      <protection locked="0"/>
    </xf>
    <xf numFmtId="0" fontId="17" fillId="0" borderId="22" xfId="0" applyFont="1" applyBorder="1" applyAlignment="1">
      <alignment vertical="center"/>
    </xf>
    <xf numFmtId="0" fontId="23" fillId="0" borderId="26" xfId="0" applyFont="1" applyBorder="1" applyAlignment="1">
      <alignment horizontal="left"/>
    </xf>
    <xf numFmtId="0" fontId="24" fillId="3" borderId="29" xfId="0" applyFont="1" applyFill="1" applyBorder="1" applyAlignment="1">
      <alignment horizontal="left"/>
    </xf>
    <xf numFmtId="2" fontId="5" fillId="9" borderId="0" xfId="0" applyNumberFormat="1" applyFont="1" applyFill="1"/>
    <xf numFmtId="0" fontId="25" fillId="9" borderId="22" xfId="0" applyFont="1" applyFill="1" applyBorder="1" applyAlignment="1">
      <alignment horizontal="centerContinuous"/>
    </xf>
    <xf numFmtId="0" fontId="5" fillId="0" borderId="0" xfId="0" applyFont="1" applyAlignment="1">
      <alignment wrapText="1"/>
    </xf>
    <xf numFmtId="8" fontId="5" fillId="0" borderId="0" xfId="0" applyNumberFormat="1" applyFont="1" applyAlignment="1">
      <alignment wrapText="1"/>
    </xf>
    <xf numFmtId="8" fontId="5" fillId="0" borderId="0" xfId="0" applyNumberFormat="1" applyFont="1"/>
    <xf numFmtId="0" fontId="5" fillId="0" borderId="0" xfId="0" applyFont="1" applyAlignment="1">
      <alignment vertical="top" wrapText="1"/>
    </xf>
    <xf numFmtId="0" fontId="5" fillId="9" borderId="0" xfId="0" applyFont="1" applyFill="1" applyAlignment="1">
      <alignment vertical="top" wrapText="1"/>
    </xf>
    <xf numFmtId="0" fontId="5" fillId="0" borderId="1" xfId="0" applyFont="1" applyBorder="1"/>
    <xf numFmtId="0" fontId="28" fillId="0" borderId="22" xfId="0" applyFont="1" applyBorder="1"/>
    <xf numFmtId="1" fontId="6" fillId="5" borderId="0" xfId="0" quotePrefix="1" applyNumberFormat="1" applyFont="1" applyFill="1" applyAlignment="1">
      <alignment horizontal="right"/>
    </xf>
    <xf numFmtId="10" fontId="5" fillId="0" borderId="0" xfId="1" applyNumberFormat="1" applyFont="1" applyAlignment="1" applyProtection="1"/>
    <xf numFmtId="0" fontId="5" fillId="0" borderId="22" xfId="0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" fontId="5" fillId="2" borderId="6" xfId="0" applyNumberFormat="1" applyFont="1" applyFill="1" applyBorder="1" applyProtection="1">
      <protection locked="0"/>
    </xf>
    <xf numFmtId="0" fontId="28" fillId="0" borderId="22" xfId="0" applyFont="1" applyBorder="1" applyAlignment="1">
      <alignment horizontal="left" wrapText="1"/>
    </xf>
    <xf numFmtId="1" fontId="5" fillId="3" borderId="15" xfId="0" applyNumberFormat="1" applyFont="1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right"/>
    </xf>
    <xf numFmtId="0" fontId="31" fillId="0" borderId="22" xfId="0" applyFont="1" applyBorder="1" applyAlignment="1">
      <alignment vertical="center"/>
    </xf>
    <xf numFmtId="2" fontId="30" fillId="3" borderId="13" xfId="0" applyNumberFormat="1" applyFont="1" applyFill="1" applyBorder="1" applyAlignment="1">
      <alignment horizontal="right"/>
    </xf>
    <xf numFmtId="0" fontId="30" fillId="9" borderId="0" xfId="0" applyFont="1" applyFill="1"/>
    <xf numFmtId="0" fontId="20" fillId="0" borderId="22" xfId="0" applyFont="1" applyBorder="1"/>
    <xf numFmtId="0" fontId="6" fillId="0" borderId="22" xfId="0" applyFont="1" applyBorder="1" applyAlignment="1">
      <alignment horizontal="right"/>
    </xf>
    <xf numFmtId="0" fontId="23" fillId="0" borderId="22" xfId="0" applyFont="1" applyBorder="1" applyAlignment="1">
      <alignment horizontal="left"/>
    </xf>
    <xf numFmtId="0" fontId="18" fillId="9" borderId="0" xfId="0" applyFont="1" applyFill="1"/>
    <xf numFmtId="0" fontId="34" fillId="9" borderId="0" xfId="0" applyFont="1" applyFill="1"/>
    <xf numFmtId="2" fontId="12" fillId="0" borderId="23" xfId="0" applyNumberFormat="1" applyFont="1" applyBorder="1" applyAlignment="1">
      <alignment horizontal="center"/>
    </xf>
    <xf numFmtId="0" fontId="17" fillId="0" borderId="22" xfId="0" applyFont="1" applyBorder="1" applyAlignment="1">
      <alignment vertical="center" wrapText="1"/>
    </xf>
    <xf numFmtId="2" fontId="15" fillId="2" borderId="23" xfId="0" applyNumberFormat="1" applyFont="1" applyFill="1" applyBorder="1" applyAlignment="1" applyProtection="1">
      <alignment horizontal="left" wrapText="1"/>
      <protection locked="0"/>
    </xf>
    <xf numFmtId="0" fontId="33" fillId="0" borderId="22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wrapText="1"/>
    </xf>
    <xf numFmtId="0" fontId="5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left"/>
    </xf>
    <xf numFmtId="0" fontId="14" fillId="0" borderId="22" xfId="0" applyFont="1" applyBorder="1" applyAlignment="1">
      <alignment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2" xfId="0" applyFont="1" applyBorder="1" applyAlignment="1">
      <alignment wrapText="1"/>
    </xf>
    <xf numFmtId="0" fontId="35" fillId="0" borderId="22" xfId="0" applyFont="1" applyBorder="1" applyAlignment="1">
      <alignment vertical="center" wrapText="1"/>
    </xf>
    <xf numFmtId="0" fontId="23" fillId="0" borderId="25" xfId="0" applyFont="1" applyBorder="1" applyAlignment="1">
      <alignment horizontal="left"/>
    </xf>
    <xf numFmtId="2" fontId="8" fillId="7" borderId="35" xfId="0" applyNumberFormat="1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23" xfId="0" applyFont="1" applyBorder="1" applyAlignment="1">
      <alignment vertical="center"/>
    </xf>
    <xf numFmtId="0" fontId="5" fillId="9" borderId="0" xfId="0" applyFont="1" applyFill="1" applyAlignment="1">
      <alignment vertical="center"/>
    </xf>
    <xf numFmtId="0" fontId="5" fillId="0" borderId="22" xfId="0" applyFont="1" applyBorder="1" applyAlignment="1">
      <alignment horizontal="right"/>
    </xf>
    <xf numFmtId="2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2" fontId="5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29" fillId="0" borderId="0" xfId="0" applyNumberFormat="1" applyFont="1" applyAlignment="1">
      <alignment horizontal="center"/>
    </xf>
    <xf numFmtId="1" fontId="5" fillId="5" borderId="0" xfId="0" applyNumberFormat="1" applyFont="1" applyFill="1" applyAlignment="1">
      <alignment horizontal="right"/>
    </xf>
    <xf numFmtId="1" fontId="5" fillId="0" borderId="0" xfId="0" applyNumberFormat="1" applyFont="1" applyAlignment="1" applyProtection="1">
      <alignment horizontal="right"/>
      <protection locked="0"/>
    </xf>
    <xf numFmtId="1" fontId="5" fillId="0" borderId="0" xfId="0" applyNumberFormat="1" applyFont="1" applyProtection="1">
      <protection locked="0"/>
    </xf>
    <xf numFmtId="0" fontId="6" fillId="3" borderId="0" xfId="0" applyFont="1" applyFill="1" applyAlignment="1">
      <alignment horizontal="center"/>
    </xf>
    <xf numFmtId="1" fontId="5" fillId="0" borderId="0" xfId="0" applyNumberFormat="1" applyFont="1" applyAlignment="1">
      <alignment horizontal="right"/>
    </xf>
    <xf numFmtId="2" fontId="5" fillId="3" borderId="0" xfId="0" applyNumberFormat="1" applyFont="1" applyFill="1" applyAlignment="1">
      <alignment horizontal="right"/>
    </xf>
    <xf numFmtId="1" fontId="6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20" fillId="9" borderId="22" xfId="0" applyFont="1" applyFill="1" applyBorder="1" applyAlignment="1">
      <alignment horizontal="center"/>
    </xf>
    <xf numFmtId="0" fontId="21" fillId="9" borderId="36" xfId="0" applyFont="1" applyFill="1" applyBorder="1" applyAlignment="1">
      <alignment horizontal="centerContinuous"/>
    </xf>
    <xf numFmtId="0" fontId="6" fillId="3" borderId="22" xfId="0" applyFont="1" applyFill="1" applyBorder="1" applyAlignment="1">
      <alignment horizontal="right"/>
    </xf>
    <xf numFmtId="2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0" fontId="8" fillId="3" borderId="22" xfId="0" applyFont="1" applyFill="1" applyBorder="1" applyAlignment="1">
      <alignment horizontal="right"/>
    </xf>
    <xf numFmtId="2" fontId="6" fillId="9" borderId="0" xfId="0" applyNumberFormat="1" applyFont="1" applyFill="1" applyAlignment="1">
      <alignment horizontal="centerContinuous"/>
    </xf>
    <xf numFmtId="0" fontId="6" fillId="9" borderId="0" xfId="0" applyFont="1" applyFill="1" applyAlignment="1">
      <alignment horizontal="centerContinuous"/>
    </xf>
    <xf numFmtId="0" fontId="23" fillId="0" borderId="22" xfId="0" applyFont="1" applyBorder="1" applyAlignment="1">
      <alignment horizontal="left" wrapText="1"/>
    </xf>
    <xf numFmtId="2" fontId="12" fillId="6" borderId="28" xfId="0" applyNumberFormat="1" applyFont="1" applyFill="1" applyBorder="1" applyAlignment="1">
      <alignment horizontal="center" vertical="center" wrapText="1"/>
    </xf>
    <xf numFmtId="0" fontId="25" fillId="9" borderId="23" xfId="0" applyFont="1" applyFill="1" applyBorder="1" applyAlignment="1">
      <alignment horizontal="left" vertical="center"/>
    </xf>
    <xf numFmtId="0" fontId="5" fillId="9" borderId="23" xfId="0" applyFont="1" applyFill="1" applyBorder="1" applyAlignment="1">
      <alignment wrapText="1"/>
    </xf>
    <xf numFmtId="2" fontId="10" fillId="4" borderId="37" xfId="0" applyNumberFormat="1" applyFont="1" applyFill="1" applyBorder="1" applyAlignment="1">
      <alignment horizontal="center" vertical="center"/>
    </xf>
    <xf numFmtId="2" fontId="15" fillId="8" borderId="38" xfId="0" applyNumberFormat="1" applyFont="1" applyFill="1" applyBorder="1" applyAlignment="1" applyProtection="1">
      <alignment horizontal="left" wrapText="1"/>
      <protection locked="0"/>
    </xf>
    <xf numFmtId="0" fontId="6" fillId="0" borderId="41" xfId="0" applyFont="1" applyBorder="1"/>
    <xf numFmtId="0" fontId="16" fillId="0" borderId="23" xfId="0" applyFont="1" applyBorder="1"/>
    <xf numFmtId="0" fontId="6" fillId="0" borderId="23" xfId="0" applyFont="1" applyBorder="1"/>
    <xf numFmtId="0" fontId="29" fillId="0" borderId="23" xfId="0" applyFont="1" applyBorder="1"/>
    <xf numFmtId="0" fontId="6" fillId="3" borderId="23" xfId="0" applyFont="1" applyFill="1" applyBorder="1" applyAlignment="1">
      <alignment horizontal="centerContinuous"/>
    </xf>
    <xf numFmtId="0" fontId="6" fillId="9" borderId="23" xfId="0" applyFont="1" applyFill="1" applyBorder="1" applyAlignment="1">
      <alignment horizontal="centerContinuous"/>
    </xf>
    <xf numFmtId="2" fontId="10" fillId="4" borderId="37" xfId="0" applyNumberFormat="1" applyFont="1" applyFill="1" applyBorder="1" applyAlignment="1">
      <alignment horizontal="center"/>
    </xf>
    <xf numFmtId="0" fontId="6" fillId="0" borderId="24" xfId="0" applyFont="1" applyBorder="1"/>
    <xf numFmtId="2" fontId="15" fillId="0" borderId="23" xfId="0" applyNumberFormat="1" applyFont="1" applyBorder="1" applyAlignment="1" applyProtection="1">
      <alignment horizontal="left" wrapText="1"/>
      <protection locked="0"/>
    </xf>
    <xf numFmtId="2" fontId="15" fillId="8" borderId="37" xfId="0" applyNumberFormat="1" applyFont="1" applyFill="1" applyBorder="1" applyAlignment="1" applyProtection="1">
      <alignment horizontal="left" wrapText="1"/>
      <protection locked="0"/>
    </xf>
    <xf numFmtId="0" fontId="6" fillId="0" borderId="27" xfId="0" applyFont="1" applyBorder="1"/>
    <xf numFmtId="2" fontId="15" fillId="8" borderId="43" xfId="0" applyNumberFormat="1" applyFont="1" applyFill="1" applyBorder="1" applyAlignment="1" applyProtection="1">
      <alignment horizontal="left" wrapText="1"/>
      <protection locked="0"/>
    </xf>
    <xf numFmtId="2" fontId="15" fillId="2" borderId="44" xfId="0" applyNumberFormat="1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right"/>
    </xf>
    <xf numFmtId="2" fontId="6" fillId="3" borderId="20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Continuous"/>
    </xf>
    <xf numFmtId="0" fontId="6" fillId="3" borderId="21" xfId="0" applyFont="1" applyFill="1" applyBorder="1" applyAlignment="1">
      <alignment horizontal="centerContinuous"/>
    </xf>
    <xf numFmtId="0" fontId="8" fillId="3" borderId="30" xfId="0" applyFont="1" applyFill="1" applyBorder="1" applyAlignment="1">
      <alignment horizontal="right"/>
    </xf>
    <xf numFmtId="0" fontId="6" fillId="3" borderId="31" xfId="0" applyFont="1" applyFill="1" applyBorder="1" applyAlignment="1">
      <alignment horizontal="centerContinuous"/>
    </xf>
    <xf numFmtId="0" fontId="6" fillId="3" borderId="32" xfId="0" applyFont="1" applyFill="1" applyBorder="1" applyAlignment="1">
      <alignment horizontal="centerContinuous"/>
    </xf>
    <xf numFmtId="0" fontId="24" fillId="3" borderId="47" xfId="0" applyFont="1" applyFill="1" applyBorder="1" applyAlignment="1">
      <alignment horizontal="left"/>
    </xf>
    <xf numFmtId="0" fontId="6" fillId="9" borderId="23" xfId="0" applyFont="1" applyFill="1" applyBorder="1" applyAlignment="1">
      <alignment horizontal="centerContinuous" vertical="center"/>
    </xf>
    <xf numFmtId="0" fontId="26" fillId="9" borderId="23" xfId="0" applyFont="1" applyFill="1" applyBorder="1" applyAlignment="1">
      <alignment horizontal="right" vertical="center"/>
    </xf>
    <xf numFmtId="0" fontId="5" fillId="9" borderId="22" xfId="0" applyFont="1" applyFill="1" applyBorder="1" applyAlignment="1">
      <alignment vertical="center"/>
    </xf>
    <xf numFmtId="2" fontId="5" fillId="9" borderId="0" xfId="0" applyNumberFormat="1" applyFont="1" applyFill="1" applyAlignment="1">
      <alignment horizontal="left" vertical="center"/>
    </xf>
    <xf numFmtId="0" fontId="6" fillId="9" borderId="0" xfId="0" applyFont="1" applyFill="1" applyAlignment="1">
      <alignment horizontal="center" vertical="center"/>
    </xf>
    <xf numFmtId="0" fontId="5" fillId="9" borderId="23" xfId="0" applyFont="1" applyFill="1" applyBorder="1" applyAlignment="1">
      <alignment horizontal="left" vertical="center"/>
    </xf>
    <xf numFmtId="0" fontId="6" fillId="9" borderId="22" xfId="0" applyFont="1" applyFill="1" applyBorder="1" applyAlignment="1">
      <alignment horizontal="right" vertical="center"/>
    </xf>
    <xf numFmtId="0" fontId="6" fillId="9" borderId="30" xfId="0" applyFont="1" applyFill="1" applyBorder="1" applyAlignment="1">
      <alignment horizontal="right" vertical="center"/>
    </xf>
    <xf numFmtId="0" fontId="5" fillId="9" borderId="32" xfId="0" applyFont="1" applyFill="1" applyBorder="1" applyAlignment="1">
      <alignment horizontal="left" vertical="center"/>
    </xf>
    <xf numFmtId="0" fontId="24" fillId="0" borderId="0" xfId="0" applyFont="1"/>
    <xf numFmtId="2" fontId="5" fillId="3" borderId="53" xfId="0" applyNumberFormat="1" applyFont="1" applyFill="1" applyBorder="1" applyAlignment="1">
      <alignment horizontal="right"/>
    </xf>
    <xf numFmtId="1" fontId="5" fillId="3" borderId="52" xfId="0" applyNumberFormat="1" applyFont="1" applyFill="1" applyBorder="1" applyAlignment="1">
      <alignment horizontal="right"/>
    </xf>
    <xf numFmtId="0" fontId="20" fillId="0" borderId="22" xfId="0" applyFont="1" applyBorder="1" applyAlignment="1">
      <alignment vertical="center"/>
    </xf>
    <xf numFmtId="2" fontId="15" fillId="8" borderId="38" xfId="0" applyNumberFormat="1" applyFont="1" applyFill="1" applyBorder="1" applyAlignment="1" applyProtection="1">
      <alignment horizontal="left" wrapText="1"/>
      <protection locked="0"/>
    </xf>
    <xf numFmtId="0" fontId="39" fillId="7" borderId="2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24" fillId="9" borderId="22" xfId="0" applyFont="1" applyFill="1" applyBorder="1" applyAlignment="1">
      <alignment horizontal="center"/>
    </xf>
    <xf numFmtId="0" fontId="24" fillId="9" borderId="0" xfId="0" applyFont="1" applyFill="1" applyAlignment="1">
      <alignment horizontal="center"/>
    </xf>
    <xf numFmtId="0" fontId="24" fillId="9" borderId="23" xfId="0" applyFont="1" applyFill="1" applyBorder="1" applyAlignment="1">
      <alignment horizontal="center"/>
    </xf>
    <xf numFmtId="0" fontId="19" fillId="6" borderId="25" xfId="0" applyFont="1" applyFill="1" applyBorder="1" applyAlignment="1">
      <alignment horizontal="left"/>
    </xf>
    <xf numFmtId="0" fontId="19" fillId="6" borderId="1" xfId="0" applyFont="1" applyFill="1" applyBorder="1" applyAlignment="1">
      <alignment horizontal="left"/>
    </xf>
    <xf numFmtId="0" fontId="19" fillId="6" borderId="24" xfId="0" applyFont="1" applyFill="1" applyBorder="1" applyAlignment="1">
      <alignment horizontal="left"/>
    </xf>
    <xf numFmtId="2" fontId="10" fillId="4" borderId="2" xfId="0" applyNumberFormat="1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2" fontId="10" fillId="4" borderId="4" xfId="0" applyNumberFormat="1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23" xfId="0" applyFont="1" applyFill="1" applyBorder="1" applyAlignment="1">
      <alignment horizontal="left"/>
    </xf>
    <xf numFmtId="2" fontId="15" fillId="8" borderId="38" xfId="0" applyNumberFormat="1" applyFont="1" applyFill="1" applyBorder="1" applyAlignment="1" applyProtection="1">
      <alignment horizontal="center" wrapText="1"/>
      <protection locked="0"/>
    </xf>
    <xf numFmtId="2" fontId="15" fillId="8" borderId="39" xfId="0" applyNumberFormat="1" applyFont="1" applyFill="1" applyBorder="1" applyAlignment="1" applyProtection="1">
      <alignment horizontal="center" wrapText="1"/>
      <protection locked="0"/>
    </xf>
    <xf numFmtId="2" fontId="15" fillId="8" borderId="40" xfId="0" applyNumberFormat="1" applyFont="1" applyFill="1" applyBorder="1" applyAlignment="1" applyProtection="1">
      <alignment horizontal="center" wrapText="1"/>
      <protection locked="0"/>
    </xf>
    <xf numFmtId="2" fontId="15" fillId="8" borderId="38" xfId="0" applyNumberFormat="1" applyFont="1" applyFill="1" applyBorder="1" applyAlignment="1" applyProtection="1">
      <alignment horizontal="left" vertical="top" wrapText="1"/>
      <protection locked="0"/>
    </xf>
    <xf numFmtId="2" fontId="11" fillId="8" borderId="38" xfId="0" applyNumberFormat="1" applyFont="1" applyFill="1" applyBorder="1" applyAlignment="1">
      <alignment horizontal="center"/>
    </xf>
    <xf numFmtId="2" fontId="15" fillId="8" borderId="39" xfId="0" applyNumberFormat="1" applyFont="1" applyFill="1" applyBorder="1" applyAlignment="1" applyProtection="1">
      <alignment horizontal="left" wrapText="1"/>
      <protection locked="0"/>
    </xf>
    <xf numFmtId="0" fontId="40" fillId="6" borderId="22" xfId="0" applyFont="1" applyFill="1" applyBorder="1" applyAlignment="1">
      <alignment horizontal="left"/>
    </xf>
    <xf numFmtId="0" fontId="40" fillId="6" borderId="0" xfId="0" applyFont="1" applyFill="1" applyAlignment="1">
      <alignment horizontal="left"/>
    </xf>
    <xf numFmtId="0" fontId="40" fillId="6" borderId="23" xfId="0" applyFont="1" applyFill="1" applyBorder="1" applyAlignment="1">
      <alignment horizontal="left"/>
    </xf>
    <xf numFmtId="2" fontId="6" fillId="9" borderId="0" xfId="0" applyNumberFormat="1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5" fillId="9" borderId="23" xfId="0" applyFont="1" applyFill="1" applyBorder="1" applyAlignment="1">
      <alignment horizontal="center"/>
    </xf>
    <xf numFmtId="2" fontId="6" fillId="9" borderId="34" xfId="0" applyNumberFormat="1" applyFont="1" applyFill="1" applyBorder="1" applyAlignment="1">
      <alignment horizontal="center"/>
    </xf>
    <xf numFmtId="0" fontId="5" fillId="9" borderId="34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5" fillId="0" borderId="27" xfId="0" applyNumberFormat="1" applyFont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center"/>
    </xf>
    <xf numFmtId="0" fontId="43" fillId="6" borderId="19" xfId="0" applyFont="1" applyFill="1" applyBorder="1" applyAlignment="1">
      <alignment horizontal="center" vertical="center" wrapText="1"/>
    </xf>
    <xf numFmtId="0" fontId="43" fillId="6" borderId="20" xfId="0" applyFont="1" applyFill="1" applyBorder="1" applyAlignment="1">
      <alignment horizontal="center" vertical="center"/>
    </xf>
    <xf numFmtId="0" fontId="43" fillId="6" borderId="21" xfId="0" applyFont="1" applyFill="1" applyBorder="1" applyAlignment="1">
      <alignment horizontal="center" vertical="center"/>
    </xf>
    <xf numFmtId="10" fontId="4" fillId="6" borderId="45" xfId="0" applyNumberFormat="1" applyFont="1" applyFill="1" applyBorder="1" applyAlignment="1">
      <alignment horizontal="center"/>
    </xf>
    <xf numFmtId="10" fontId="4" fillId="6" borderId="46" xfId="0" applyNumberFormat="1" applyFont="1" applyFill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2" fontId="6" fillId="3" borderId="48" xfId="0" applyNumberFormat="1" applyFont="1" applyFill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0" fontId="5" fillId="9" borderId="22" xfId="0" applyFont="1" applyFill="1" applyBorder="1" applyAlignment="1">
      <alignment horizontal="left" vertical="center"/>
    </xf>
    <xf numFmtId="0" fontId="5" fillId="9" borderId="0" xfId="0" applyFont="1" applyFill="1" applyAlignment="1">
      <alignment horizontal="left" vertical="center"/>
    </xf>
    <xf numFmtId="0" fontId="42" fillId="9" borderId="22" xfId="0" applyFont="1" applyFill="1" applyBorder="1" applyAlignment="1">
      <alignment horizontal="left" vertical="center"/>
    </xf>
    <xf numFmtId="0" fontId="22" fillId="9" borderId="0" xfId="0" applyFont="1" applyFill="1" applyAlignment="1">
      <alignment horizontal="left" vertical="center"/>
    </xf>
    <xf numFmtId="0" fontId="42" fillId="9" borderId="22" xfId="0" applyFont="1" applyFill="1" applyBorder="1" applyAlignment="1" applyProtection="1">
      <alignment horizontal="left" vertical="center"/>
      <protection locked="0"/>
    </xf>
    <xf numFmtId="0" fontId="22" fillId="9" borderId="0" xfId="0" applyFont="1" applyFill="1" applyAlignment="1" applyProtection="1">
      <alignment horizontal="left" vertical="center"/>
      <protection locked="0"/>
    </xf>
    <xf numFmtId="0" fontId="9" fillId="9" borderId="51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9" borderId="28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left" vertical="center" wrapText="1"/>
    </xf>
    <xf numFmtId="0" fontId="5" fillId="9" borderId="0" xfId="0" applyFont="1" applyFill="1" applyAlignment="1">
      <alignment horizontal="left" vertical="center" wrapText="1"/>
    </xf>
    <xf numFmtId="2" fontId="5" fillId="9" borderId="1" xfId="0" applyNumberFormat="1" applyFont="1" applyFill="1" applyBorder="1" applyAlignment="1" applyProtection="1">
      <alignment horizontal="center" vertical="center"/>
      <protection locked="0"/>
    </xf>
    <xf numFmtId="2" fontId="5" fillId="9" borderId="31" xfId="0" applyNumberFormat="1" applyFont="1" applyFill="1" applyBorder="1" applyAlignment="1" applyProtection="1">
      <alignment horizontal="center" vertical="center"/>
      <protection locked="0"/>
    </xf>
    <xf numFmtId="0" fontId="43" fillId="6" borderId="20" xfId="0" applyFont="1" applyFill="1" applyBorder="1" applyAlignment="1">
      <alignment horizontal="center" vertical="center" wrapText="1"/>
    </xf>
    <xf numFmtId="0" fontId="43" fillId="6" borderId="21" xfId="0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center"/>
    </xf>
    <xf numFmtId="2" fontId="10" fillId="4" borderId="3" xfId="0" applyNumberFormat="1" applyFont="1" applyFill="1" applyBorder="1" applyAlignment="1">
      <alignment horizontal="center"/>
    </xf>
    <xf numFmtId="2" fontId="10" fillId="4" borderId="4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6" fillId="3" borderId="16" xfId="0" applyNumberFormat="1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10" fontId="4" fillId="6" borderId="16" xfId="0" applyNumberFormat="1" applyFont="1" applyFill="1" applyBorder="1" applyAlignment="1">
      <alignment horizontal="center"/>
    </xf>
    <xf numFmtId="10" fontId="4" fillId="6" borderId="17" xfId="0" applyNumberFormat="1" applyFont="1" applyFill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0" borderId="39" xfId="0" applyFont="1" applyBorder="1" applyAlignment="1" applyProtection="1">
      <alignment horizontal="left" wrapText="1"/>
      <protection locked="0"/>
    </xf>
    <xf numFmtId="0" fontId="1" fillId="0" borderId="40" xfId="0" applyFont="1" applyBorder="1" applyAlignment="1" applyProtection="1">
      <alignment horizontal="left" wrapText="1"/>
      <protection locked="0"/>
    </xf>
    <xf numFmtId="0" fontId="1" fillId="0" borderId="39" xfId="0" applyFont="1" applyBorder="1" applyAlignment="1">
      <alignment horizontal="left" wrapText="1"/>
    </xf>
    <xf numFmtId="0" fontId="1" fillId="0" borderId="40" xfId="0" applyFont="1" applyBorder="1" applyAlignment="1">
      <alignment horizontal="left" wrapText="1"/>
    </xf>
    <xf numFmtId="0" fontId="1" fillId="8" borderId="39" xfId="0" applyFont="1" applyFill="1" applyBorder="1" applyAlignment="1"/>
    <xf numFmtId="0" fontId="1" fillId="8" borderId="40" xfId="0" applyFont="1" applyFill="1" applyBorder="1" applyAlignment="1"/>
    <xf numFmtId="0" fontId="1" fillId="0" borderId="23" xfId="0" applyFont="1" applyBorder="1" applyAlignment="1" applyProtection="1">
      <alignment horizontal="left" wrapText="1"/>
      <protection locked="0"/>
    </xf>
    <xf numFmtId="0" fontId="1" fillId="0" borderId="39" xfId="0" applyFont="1" applyBorder="1" applyAlignment="1" applyProtection="1">
      <alignment horizontal="left" vertical="top" wrapText="1"/>
      <protection locked="0"/>
    </xf>
    <xf numFmtId="0" fontId="1" fillId="0" borderId="40" xfId="0" applyFont="1" applyBorder="1" applyAlignment="1" applyProtection="1">
      <alignment horizontal="left" vertical="top" wrapText="1"/>
      <protection locked="0"/>
    </xf>
    <xf numFmtId="0" fontId="1" fillId="0" borderId="39" xfId="0" applyFont="1" applyBorder="1" applyAlignment="1"/>
    <xf numFmtId="0" fontId="1" fillId="0" borderId="40" xfId="0" applyFont="1" applyBorder="1" applyAlignment="1"/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4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1609725</xdr:colOff>
      <xdr:row>185</xdr:row>
      <xdr:rowOff>85725</xdr:rowOff>
    </xdr:from>
    <xdr:to>
      <xdr:col>4</xdr:col>
      <xdr:colOff>3286125</xdr:colOff>
      <xdr:row>187</xdr:row>
      <xdr:rowOff>142875</xdr:rowOff>
    </xdr:to>
    <xdr:pic>
      <xdr:nvPicPr>
        <xdr:cNvPr id="1111" name="Picture 2">
          <a:extLst>
            <a:ext uri="{FF2B5EF4-FFF2-40B4-BE49-F238E27FC236}">
              <a16:creationId xmlns:a16="http://schemas.microsoft.com/office/drawing/2014/main" id="{57E8C115-4799-4B14-A17D-A2E208B9634C}"/>
            </a:ext>
            <a:ext uri="{147F2762-F138-4A5C-976F-8EAC2B608ADB}">
              <a16:predDERef xmlns:a16="http://schemas.microsoft.com/office/drawing/2014/main" pred="{6334D45E-6E21-4F1B-B324-6C9281FE5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08527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4A1DA0EE-02CE-4005-8502-349629C80E3B}"/>
            </a:ext>
            <a:ext uri="{147F2762-F138-4A5C-976F-8EAC2B608ADB}">
              <a16:predDERef xmlns:a16="http://schemas.microsoft.com/office/drawing/2014/main" pred="{57E8C115-4799-4B14-A17D-A2E208B9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2371725</xdr:colOff>
      <xdr:row>0</xdr:row>
      <xdr:rowOff>0</xdr:rowOff>
    </xdr:from>
    <xdr:to>
      <xdr:col>4</xdr:col>
      <xdr:colOff>3333750</xdr:colOff>
      <xdr:row>1</xdr:row>
      <xdr:rowOff>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41D49751-AEEC-4815-88F2-CFED09C469DF}"/>
            </a:ext>
            <a:ext uri="{147F2762-F138-4A5C-976F-8EAC2B608ADB}">
              <a16:predDERef xmlns:a16="http://schemas.microsoft.com/office/drawing/2014/main" pred="{4A1DA0EE-02CE-4005-8502-349629C80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962025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8C160D8-E481-4512-AD41-C14D123C0D0B}"/>
            </a:ext>
            <a:ext uri="{147F2762-F138-4A5C-976F-8EAC2B608ADB}">
              <a16:predDERef xmlns:a16="http://schemas.microsoft.com/office/drawing/2014/main" pred="{2E79BB57-514C-41F1-A8FC-C82FC6746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B751B19D-4A6A-4182-8A28-23AC6AAA136C}"/>
            </a:ext>
            <a:ext uri="{147F2762-F138-4A5C-976F-8EAC2B608ADB}">
              <a16:predDERef xmlns:a16="http://schemas.microsoft.com/office/drawing/2014/main" pred="{C864B1A4-A88C-4C17-84CA-85DC440E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A3D73D1D-EB70-4D5E-B118-78138D3BF6F4}"/>
            </a:ext>
            <a:ext uri="{147F2762-F138-4A5C-976F-8EAC2B608ADB}">
              <a16:predDERef xmlns:a16="http://schemas.microsoft.com/office/drawing/2014/main" pred="{907CE84C-0797-45F6-B411-63CC2CCFA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2324100</xdr:colOff>
      <xdr:row>0</xdr:row>
      <xdr:rowOff>0</xdr:rowOff>
    </xdr:from>
    <xdr:to>
      <xdr:col>4</xdr:col>
      <xdr:colOff>3286125</xdr:colOff>
      <xdr:row>1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B3DCE4FC-AFA2-429F-8EDE-B29731392BF5}"/>
            </a:ext>
            <a:ext uri="{147F2762-F138-4A5C-976F-8EAC2B608ADB}">
              <a16:predDERef xmlns:a16="http://schemas.microsoft.com/office/drawing/2014/main" pred="{A3D73D1D-EB70-4D5E-B118-78138D3BF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0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76C2C7F1-BF6C-4EDD-8486-F5995CE74931}"/>
            </a:ext>
            <a:ext uri="{147F2762-F138-4A5C-976F-8EAC2B608ADB}">
              <a16:predDERef xmlns:a16="http://schemas.microsoft.com/office/drawing/2014/main" pred="{B3DCE4FC-AFA2-429F-8EDE-B29731392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199</xdr:row>
      <xdr:rowOff>85725</xdr:rowOff>
    </xdr:from>
    <xdr:to>
      <xdr:col>4</xdr:col>
      <xdr:colOff>3286125</xdr:colOff>
      <xdr:row>201</xdr:row>
      <xdr:rowOff>142875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A9E926CD-EA8D-4DA7-9A01-AEE333EA7CB4}"/>
            </a:ext>
            <a:ext uri="{147F2762-F138-4A5C-976F-8EAC2B608ADB}">
              <a16:predDERef xmlns:a16="http://schemas.microsoft.com/office/drawing/2014/main" pred="{76C2C7F1-BF6C-4EDD-8486-F5995CE74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08527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6B5D4DC-484D-4D03-BDA2-6A530262AEDF}"/>
            </a:ext>
            <a:ext uri="{147F2762-F138-4A5C-976F-8EAC2B608ADB}">
              <a16:predDERef xmlns:a16="http://schemas.microsoft.com/office/drawing/2014/main" pred="{952FBA69-AD31-4129-B301-38DFC3FBC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AF957E98-0B5B-4F68-8666-C1A1E8A781A0}"/>
            </a:ext>
            <a:ext uri="{147F2762-F138-4A5C-976F-8EAC2B608ADB}">
              <a16:predDERef xmlns:a16="http://schemas.microsoft.com/office/drawing/2014/main" pred="{2B737006-71A3-4FD3-93AC-0AA691BD6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C0C6946A-FC93-4323-BC27-F7A0D50A7444}"/>
            </a:ext>
            <a:ext uri="{147F2762-F138-4A5C-976F-8EAC2B608ADB}">
              <a16:predDERef xmlns:a16="http://schemas.microsoft.com/office/drawing/2014/main" pred="{6F366503-27A1-48CF-A158-81FF8B7B9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3FCAC8FB-492A-4C06-A8F4-11EB22D7F5A5}"/>
            </a:ext>
            <a:ext uri="{147F2762-F138-4A5C-976F-8EAC2B608ADB}">
              <a16:predDERef xmlns:a16="http://schemas.microsoft.com/office/drawing/2014/main" pred="{E39F2342-05CA-4E80-ADB7-D9B12E6C3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520542A7-E96E-4E6B-8BE8-2A7580C23727}"/>
            </a:ext>
            <a:ext uri="{147F2762-F138-4A5C-976F-8EAC2B608ADB}">
              <a16:predDERef xmlns:a16="http://schemas.microsoft.com/office/drawing/2014/main" pred="{4779D970-CB48-4385-8FF1-6D6189C9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B2012960-3F24-44D2-81EA-9F7639BA64BA}"/>
            </a:ext>
            <a:ext uri="{147F2762-F138-4A5C-976F-8EAC2B608ADB}">
              <a16:predDERef xmlns:a16="http://schemas.microsoft.com/office/drawing/2014/main" pred="{664B6DD5-BC74-4574-BF72-CD73125A2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2362200</xdr:colOff>
      <xdr:row>0</xdr:row>
      <xdr:rowOff>9525</xdr:rowOff>
    </xdr:from>
    <xdr:to>
      <xdr:col>4</xdr:col>
      <xdr:colOff>3324225</xdr:colOff>
      <xdr:row>1</xdr:row>
      <xdr:rowOff>9525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BB43BEEE-F3AF-48FD-B1BC-190ACBCF2FBB}"/>
            </a:ext>
            <a:ext uri="{147F2762-F138-4A5C-976F-8EAC2B608ADB}">
              <a16:predDERef xmlns:a16="http://schemas.microsoft.com/office/drawing/2014/main" pred="{B2012960-3F24-44D2-81EA-9F7639BA6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5" y="9525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1D6B453E-9FE6-4491-8598-A1E5349EA576}"/>
            </a:ext>
            <a:ext uri="{147F2762-F138-4A5C-976F-8EAC2B608ADB}">
              <a16:predDERef xmlns:a16="http://schemas.microsoft.com/office/drawing/2014/main" pred="{BB43BEEE-F3AF-48FD-B1BC-190ACBCF2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218</xdr:row>
      <xdr:rowOff>85725</xdr:rowOff>
    </xdr:from>
    <xdr:to>
      <xdr:col>4</xdr:col>
      <xdr:colOff>3286125</xdr:colOff>
      <xdr:row>220</xdr:row>
      <xdr:rowOff>142875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671C1622-E5FD-4011-BAE7-2385057AF841}"/>
            </a:ext>
            <a:ext uri="{147F2762-F138-4A5C-976F-8EAC2B608ADB}">
              <a16:predDERef xmlns:a16="http://schemas.microsoft.com/office/drawing/2014/main" pred="{1D6B453E-9FE6-4491-8598-A1E5349EA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4253150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66F3F2F8-D75F-4975-9C3B-5BC9E1C3E4D8}"/>
            </a:ext>
            <a:ext uri="{147F2762-F138-4A5C-976F-8EAC2B608ADB}">
              <a16:predDERef xmlns:a16="http://schemas.microsoft.com/office/drawing/2014/main" pred="{6122844B-5CFA-4A9B-8A3B-A23700665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ECC0AE5-3051-47D0-88C6-A039C00886E8}"/>
            </a:ext>
            <a:ext uri="{147F2762-F138-4A5C-976F-8EAC2B608ADB}">
              <a16:predDERef xmlns:a16="http://schemas.microsoft.com/office/drawing/2014/main" pred="{D2A8571E-F405-453E-892E-249CF2F2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2AA6C23-C7ED-4591-878B-91A3CD3C0909}"/>
            </a:ext>
            <a:ext uri="{147F2762-F138-4A5C-976F-8EAC2B608ADB}">
              <a16:predDERef xmlns:a16="http://schemas.microsoft.com/office/drawing/2014/main" pred="{ADD331A0-EAC1-46A0-B272-308F7E346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ECF5FC25-2B74-4D4A-830E-F94BD4DD0F86}"/>
            </a:ext>
            <a:ext uri="{147F2762-F138-4A5C-976F-8EAC2B608ADB}">
              <a16:predDERef xmlns:a16="http://schemas.microsoft.com/office/drawing/2014/main" pred="{8D85357F-30D9-403E-B439-3D1DE27E9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AE4B7E41-B62C-4280-8A4A-1398081260BC}"/>
            </a:ext>
            <a:ext uri="{147F2762-F138-4A5C-976F-8EAC2B608ADB}">
              <a16:predDERef xmlns:a16="http://schemas.microsoft.com/office/drawing/2014/main" pred="{B142AC20-BE6C-405C-B54D-1EECC5433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85DF03DE-AD55-4F20-BBF9-22592949AD33}"/>
            </a:ext>
            <a:ext uri="{147F2762-F138-4A5C-976F-8EAC2B608ADB}">
              <a16:predDERef xmlns:a16="http://schemas.microsoft.com/office/drawing/2014/main" pred="{10D49461-5873-4820-AFDD-9ECC94AE5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2314575</xdr:colOff>
      <xdr:row>0</xdr:row>
      <xdr:rowOff>0</xdr:rowOff>
    </xdr:from>
    <xdr:to>
      <xdr:col>4</xdr:col>
      <xdr:colOff>3276600</xdr:colOff>
      <xdr:row>1</xdr:row>
      <xdr:rowOff>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7F9445DC-DEA1-466D-BB89-BB5B9F683DB5}"/>
            </a:ext>
            <a:ext uri="{147F2762-F138-4A5C-976F-8EAC2B608ADB}">
              <a16:predDERef xmlns:a16="http://schemas.microsoft.com/office/drawing/2014/main" pred="{85DF03DE-AD55-4F20-BBF9-22592949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0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C1705791-13DF-4A89-97C4-025CED7778FF}"/>
            </a:ext>
            <a:ext uri="{147F2762-F138-4A5C-976F-8EAC2B608ADB}">
              <a16:predDERef xmlns:a16="http://schemas.microsoft.com/office/drawing/2014/main" pred="{7F9445DC-DEA1-466D-BB89-BB5B9F683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218</xdr:row>
      <xdr:rowOff>85725</xdr:rowOff>
    </xdr:from>
    <xdr:to>
      <xdr:col>4</xdr:col>
      <xdr:colOff>3286125</xdr:colOff>
      <xdr:row>220</xdr:row>
      <xdr:rowOff>142875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59E2E87-D89F-4FD7-9E72-D93A5C25C65C}"/>
            </a:ext>
            <a:ext uri="{147F2762-F138-4A5C-976F-8EAC2B608ADB}">
              <a16:predDERef xmlns:a16="http://schemas.microsoft.com/office/drawing/2014/main" pred="{C1705791-13DF-4A89-97C4-025CED77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77107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F2F8EC-B366-4E75-8930-87B8F28DC41B}"/>
            </a:ext>
            <a:ext uri="{147F2762-F138-4A5C-976F-8EAC2B608ADB}">
              <a16:predDERef xmlns:a16="http://schemas.microsoft.com/office/drawing/2014/main" pred="{50DE6DC6-9857-411C-8EE5-3E4C9691D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56B8DB90-F90F-43CB-925C-D1B38C29BE6F}"/>
            </a:ext>
            <a:ext uri="{147F2762-F138-4A5C-976F-8EAC2B608ADB}">
              <a16:predDERef xmlns:a16="http://schemas.microsoft.com/office/drawing/2014/main" pred="{D3A2F137-965D-4FAC-B383-D90B7B01E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386386D0-8000-4136-AFD3-F71DC33003DE}"/>
            </a:ext>
            <a:ext uri="{147F2762-F138-4A5C-976F-8EAC2B608ADB}">
              <a16:predDERef xmlns:a16="http://schemas.microsoft.com/office/drawing/2014/main" pred="{FFE723E0-8391-4DB3-A69D-433A65B5F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39CAD608-6EE5-407E-84D8-7B464EAFA319}"/>
            </a:ext>
            <a:ext uri="{147F2762-F138-4A5C-976F-8EAC2B608ADB}">
              <a16:predDERef xmlns:a16="http://schemas.microsoft.com/office/drawing/2014/main" pred="{E1DA16A5-715D-491B-A6C8-12F2C6804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E234765E-39FE-4EBF-B633-2FBF2E9E22C9}"/>
            </a:ext>
            <a:ext uri="{147F2762-F138-4A5C-976F-8EAC2B608ADB}">
              <a16:predDERef xmlns:a16="http://schemas.microsoft.com/office/drawing/2014/main" pred="{E2E35272-0F0A-4E05-8C8A-CF8B97E00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D3B448E3-10FD-403F-A3CD-06BBB4CA6782}"/>
            </a:ext>
            <a:ext uri="{147F2762-F138-4A5C-976F-8EAC2B608ADB}">
              <a16:predDERef xmlns:a16="http://schemas.microsoft.com/office/drawing/2014/main" pred="{693F3AFD-F64E-499E-B0D9-13E7D216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2324100</xdr:colOff>
      <xdr:row>0</xdr:row>
      <xdr:rowOff>0</xdr:rowOff>
    </xdr:from>
    <xdr:to>
      <xdr:col>4</xdr:col>
      <xdr:colOff>3286125</xdr:colOff>
      <xdr:row>1</xdr:row>
      <xdr:rowOff>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45E0B405-07AD-441E-A8F4-E30614CF22B4}"/>
            </a:ext>
            <a:ext uri="{147F2762-F138-4A5C-976F-8EAC2B608ADB}">
              <a16:predDERef xmlns:a16="http://schemas.microsoft.com/office/drawing/2014/main" pred="{D3B448E3-10FD-403F-A3CD-06BBB4CA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0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37968126-5C17-489A-A1CD-F84616708BA6}"/>
            </a:ext>
            <a:ext uri="{147F2762-F138-4A5C-976F-8EAC2B608ADB}">
              <a16:predDERef xmlns:a16="http://schemas.microsoft.com/office/drawing/2014/main" pred="{45E0B405-07AD-441E-A8F4-E30614CF2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84</xdr:row>
      <xdr:rowOff>85725</xdr:rowOff>
    </xdr:from>
    <xdr:to>
      <xdr:col>4</xdr:col>
      <xdr:colOff>3286125</xdr:colOff>
      <xdr:row>86</xdr:row>
      <xdr:rowOff>142875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951B38AA-46C2-428C-80C3-2D6AC8068830}"/>
            </a:ext>
            <a:ext uri="{147F2762-F138-4A5C-976F-8EAC2B608ADB}">
              <a16:predDERef xmlns:a16="http://schemas.microsoft.com/office/drawing/2014/main" pred="{37968126-5C17-489A-A1CD-F84616708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75202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83556C43-709D-46C0-9562-A4941D537693}"/>
            </a:ext>
            <a:ext uri="{147F2762-F138-4A5C-976F-8EAC2B608ADB}">
              <a16:predDERef xmlns:a16="http://schemas.microsoft.com/office/drawing/2014/main" pred="{AD83707B-7D01-444C-BAE9-782C6ED2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C6A7ABE2-B4D9-43F8-B760-0AF58E1B6A14}"/>
            </a:ext>
            <a:ext uri="{147F2762-F138-4A5C-976F-8EAC2B608ADB}">
              <a16:predDERef xmlns:a16="http://schemas.microsoft.com/office/drawing/2014/main" pred="{E174FE84-F7D3-4310-9717-753AD06DD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0349D8-9066-4BEF-A0E1-E0835F01D36A}"/>
            </a:ext>
            <a:ext uri="{147F2762-F138-4A5C-976F-8EAC2B608ADB}">
              <a16:predDERef xmlns:a16="http://schemas.microsoft.com/office/drawing/2014/main" pred="{F5CDC877-0B0F-43F3-A60A-9885FC01C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984A87E4-30EA-418D-B788-13DA57A9F187}"/>
            </a:ext>
            <a:ext uri="{147F2762-F138-4A5C-976F-8EAC2B608ADB}">
              <a16:predDERef xmlns:a16="http://schemas.microsoft.com/office/drawing/2014/main" pred="{149CD14F-0755-4B80-9BDF-84BE1D29D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C60BA2FA-B13F-4AE6-903E-A25935FCCBC3}"/>
            </a:ext>
            <a:ext uri="{147F2762-F138-4A5C-976F-8EAC2B608ADB}">
              <a16:predDERef xmlns:a16="http://schemas.microsoft.com/office/drawing/2014/main" pred="{A7272EBF-1585-47E1-B787-4AAF3BE1A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9D3879F2-BD47-4A34-8A49-56FC30E01092}"/>
            </a:ext>
            <a:ext uri="{147F2762-F138-4A5C-976F-8EAC2B608ADB}">
              <a16:predDERef xmlns:a16="http://schemas.microsoft.com/office/drawing/2014/main" pred="{E517749F-1612-4E9B-BE30-F61B3519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2314575</xdr:colOff>
      <xdr:row>0</xdr:row>
      <xdr:rowOff>0</xdr:rowOff>
    </xdr:from>
    <xdr:to>
      <xdr:col>4</xdr:col>
      <xdr:colOff>3276600</xdr:colOff>
      <xdr:row>1</xdr:row>
      <xdr:rowOff>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9F0F250F-CDE4-4491-A12A-0DCD163CAEAD}"/>
            </a:ext>
            <a:ext uri="{147F2762-F138-4A5C-976F-8EAC2B608ADB}">
              <a16:predDERef xmlns:a16="http://schemas.microsoft.com/office/drawing/2014/main" pred="{9D3879F2-BD47-4A34-8A49-56FC30E01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0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FC642693-B885-4C6E-B177-93CEC3F406E4}"/>
            </a:ext>
            <a:ext uri="{147F2762-F138-4A5C-976F-8EAC2B608ADB}">
              <a16:predDERef xmlns:a16="http://schemas.microsoft.com/office/drawing/2014/main" pred="{9F0F250F-CDE4-4491-A12A-0DCD163CA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118</xdr:row>
      <xdr:rowOff>85725</xdr:rowOff>
    </xdr:from>
    <xdr:to>
      <xdr:col>4</xdr:col>
      <xdr:colOff>3286125</xdr:colOff>
      <xdr:row>120</xdr:row>
      <xdr:rowOff>142875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260E4AB6-BCF0-42B0-802C-F6FE12EE7BAB}"/>
            </a:ext>
            <a:ext uri="{147F2762-F138-4A5C-976F-8EAC2B608ADB}">
              <a16:predDERef xmlns:a16="http://schemas.microsoft.com/office/drawing/2014/main" pred="{4CCC2835-868A-49B4-BEAE-DF45241E0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89452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C50C18A5-C40B-4F06-B551-61D2F3417D83}"/>
            </a:ext>
            <a:ext uri="{147F2762-F138-4A5C-976F-8EAC2B608ADB}">
              <a16:predDERef xmlns:a16="http://schemas.microsoft.com/office/drawing/2014/main" pred="{8B596024-FFB8-437E-9705-43AE11F33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2EDBEC1-36A2-448F-AAFF-A2F8BE794543}"/>
            </a:ext>
            <a:ext uri="{147F2762-F138-4A5C-976F-8EAC2B608ADB}">
              <a16:predDERef xmlns:a16="http://schemas.microsoft.com/office/drawing/2014/main" pred="{10A9A5F3-34A6-4558-AFFA-DF05CCD0F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283B20-6651-4893-B116-4E613B65A0FD}"/>
            </a:ext>
            <a:ext uri="{147F2762-F138-4A5C-976F-8EAC2B608ADB}">
              <a16:predDERef xmlns:a16="http://schemas.microsoft.com/office/drawing/2014/main" pred="{5A364619-1350-4309-A994-587301B72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110D192D-4C64-470A-AB3B-E2405C350D9E}"/>
            </a:ext>
            <a:ext uri="{147F2762-F138-4A5C-976F-8EAC2B608ADB}">
              <a16:predDERef xmlns:a16="http://schemas.microsoft.com/office/drawing/2014/main" pred="{11DFBF6C-F58E-4455-A108-51289BA20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46E4D42F-AAAB-4C78-86FA-83B02369D879}"/>
            </a:ext>
            <a:ext uri="{147F2762-F138-4A5C-976F-8EAC2B608ADB}">
              <a16:predDERef xmlns:a16="http://schemas.microsoft.com/office/drawing/2014/main" pred="{BE9DEE89-D33F-4F17-99F3-E58E356AF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D7CEAEF8-AC28-4393-B8EB-B95A19485B30}"/>
            </a:ext>
            <a:ext uri="{147F2762-F138-4A5C-976F-8EAC2B608ADB}">
              <a16:predDERef xmlns:a16="http://schemas.microsoft.com/office/drawing/2014/main" pred="{B9B50B60-4C33-4C09-B7D4-CCF5EF5F0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2381250</xdr:colOff>
      <xdr:row>0</xdr:row>
      <xdr:rowOff>0</xdr:rowOff>
    </xdr:from>
    <xdr:to>
      <xdr:col>4</xdr:col>
      <xdr:colOff>3343275</xdr:colOff>
      <xdr:row>1</xdr:row>
      <xdr:rowOff>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18EA3888-3E94-40C7-944B-5E540F0CF136}"/>
            </a:ext>
            <a:ext uri="{147F2762-F138-4A5C-976F-8EAC2B608ADB}">
              <a16:predDERef xmlns:a16="http://schemas.microsoft.com/office/drawing/2014/main" pred="{D7CEAEF8-AC28-4393-B8EB-B95A19485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0"/>
          <a:ext cx="9620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0</xdr:row>
      <xdr:rowOff>723900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985D4431-E2B0-42B9-8171-C8D65D54CC15}"/>
            </a:ext>
            <a:ext uri="{147F2762-F138-4A5C-976F-8EAC2B608ADB}">
              <a16:predDERef xmlns:a16="http://schemas.microsoft.com/office/drawing/2014/main" pred="{18EA3888-3E94-40C7-944B-5E540F0CF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1609725</xdr:colOff>
      <xdr:row>118</xdr:row>
      <xdr:rowOff>85725</xdr:rowOff>
    </xdr:from>
    <xdr:to>
      <xdr:col>4</xdr:col>
      <xdr:colOff>3286125</xdr:colOff>
      <xdr:row>120</xdr:row>
      <xdr:rowOff>142875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93B7ED09-2A82-4B31-9F28-ED74414D78D2}"/>
            </a:ext>
            <a:ext uri="{147F2762-F138-4A5C-976F-8EAC2B608ADB}">
              <a16:predDERef xmlns:a16="http://schemas.microsoft.com/office/drawing/2014/main" pred="{88577D03-1DB4-426A-A375-4C054D66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25993725"/>
          <a:ext cx="16764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s/AppData/Local/Microsoft/Windows/INetCache/Content.Outlook/JKXQPOCA/Judging%20and%20Inspection%20Sheet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ging Sheet_Office"/>
      <sheetName val="Check List_Renovated"/>
      <sheetName val="Judging Sheet_Industrial"/>
      <sheetName val="Check List_Industrial"/>
      <sheetName val="Judging Sheet_Earth"/>
      <sheetName val="DATA FIELD USE ONL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9"/>
  <sheetViews>
    <sheetView zoomScaleNormal="100" workbookViewId="0">
      <selection activeCell="O8" sqref="O8"/>
    </sheetView>
  </sheetViews>
  <sheetFormatPr defaultColWidth="9.140625" defaultRowHeight="15" customHeight="1"/>
  <cols>
    <col min="1" max="1" width="50.7109375" style="3" customWidth="1"/>
    <col min="2" max="2" width="12.7109375" style="29" customWidth="1"/>
    <col min="3" max="3" width="3.7109375" style="29" customWidth="1"/>
    <col min="4" max="4" width="12.7109375" style="2" customWidth="1"/>
    <col min="5" max="5" width="50.7109375" style="3" customWidth="1"/>
    <col min="6" max="9" width="9.140625" style="3" hidden="1" customWidth="1"/>
    <col min="10" max="10" width="9.140625" style="3"/>
    <col min="11" max="11" width="15.140625" style="3" bestFit="1" customWidth="1"/>
    <col min="12" max="12" width="13.7109375" style="3" bestFit="1" customWidth="1"/>
    <col min="13" max="13" width="14.140625" style="3" bestFit="1" customWidth="1"/>
    <col min="14" max="14" width="8" style="3" bestFit="1" customWidth="1"/>
    <col min="15" max="15" width="19.85546875" style="3" bestFit="1" customWidth="1"/>
    <col min="16" max="16" width="15.5703125" style="3" bestFit="1" customWidth="1"/>
    <col min="17" max="17" width="12.5703125" style="3" bestFit="1" customWidth="1"/>
    <col min="18" max="16384" width="9.140625" style="3"/>
  </cols>
  <sheetData>
    <row r="1" spans="1:17" ht="60" customHeight="1">
      <c r="A1" s="186" t="s">
        <v>0</v>
      </c>
      <c r="B1" s="187"/>
      <c r="C1" s="187"/>
      <c r="D1" s="187"/>
      <c r="E1" s="188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</row>
    <row r="2" spans="1:17" ht="15" customHeight="1">
      <c r="A2" s="181"/>
      <c r="B2" s="167"/>
      <c r="C2" s="167"/>
      <c r="D2" s="167"/>
      <c r="E2" s="182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</row>
    <row r="3" spans="1:17" s="74" customFormat="1" ht="15" customHeight="1">
      <c r="A3" s="202" t="s">
        <v>1</v>
      </c>
      <c r="B3" s="203"/>
      <c r="C3" s="203"/>
      <c r="D3" s="203"/>
      <c r="E3" s="101" t="s">
        <v>2</v>
      </c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7" s="74" customFormat="1" ht="15" customHeight="1">
      <c r="A4" s="204" t="s">
        <v>3</v>
      </c>
      <c r="B4" s="205"/>
      <c r="C4" s="205"/>
      <c r="D4" s="205"/>
      <c r="E4" s="101" t="s">
        <v>4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5" spans="1:17" s="74" customFormat="1" ht="15" customHeight="1">
      <c r="A5" s="204" t="s">
        <v>5</v>
      </c>
      <c r="B5" s="205"/>
      <c r="C5" s="205"/>
      <c r="D5" s="205"/>
      <c r="E5" s="101" t="s">
        <v>6</v>
      </c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</row>
    <row r="6" spans="1:17" s="74" customFormat="1" ht="15" customHeight="1">
      <c r="A6" s="204" t="s">
        <v>7</v>
      </c>
      <c r="B6" s="205"/>
      <c r="C6" s="205"/>
      <c r="D6" s="205"/>
      <c r="E6" s="101" t="s">
        <v>8</v>
      </c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</row>
    <row r="7" spans="1:17" ht="15" customHeight="1">
      <c r="A7" s="183"/>
      <c r="B7" s="184"/>
      <c r="C7" s="184"/>
      <c r="D7" s="184"/>
      <c r="E7" s="185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</row>
    <row r="8" spans="1:17" s="4" customFormat="1" ht="120" customHeight="1">
      <c r="A8" s="141" t="s">
        <v>9</v>
      </c>
      <c r="B8" s="142"/>
      <c r="C8" s="142"/>
      <c r="D8" s="142"/>
      <c r="E8" s="143"/>
      <c r="F8" s="31"/>
      <c r="G8" s="31"/>
      <c r="H8" s="31"/>
      <c r="I8" s="32"/>
    </row>
    <row r="9" spans="1:17" ht="15" customHeight="1">
      <c r="A9" s="6"/>
      <c r="B9" s="4"/>
      <c r="C9" s="4"/>
      <c r="D9" s="4"/>
      <c r="E9" s="102"/>
      <c r="F9" s="9"/>
      <c r="G9" s="9"/>
      <c r="H9" s="9"/>
      <c r="I9" s="33"/>
    </row>
    <row r="10" spans="1:17" ht="15" customHeight="1">
      <c r="A10" s="153" t="s">
        <v>10</v>
      </c>
      <c r="B10" s="154"/>
      <c r="C10" s="154"/>
      <c r="D10" s="154"/>
      <c r="E10" s="155"/>
      <c r="F10" s="9"/>
      <c r="G10" s="9"/>
      <c r="H10" s="9"/>
      <c r="I10" s="33"/>
    </row>
    <row r="11" spans="1:17" ht="15" customHeight="1">
      <c r="A11" s="8"/>
      <c r="B11" s="150" t="s">
        <v>11</v>
      </c>
      <c r="C11" s="151"/>
      <c r="D11" s="152"/>
      <c r="E11" s="103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</row>
    <row r="12" spans="1:17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</row>
    <row r="13" spans="1:17" ht="15" customHeight="1">
      <c r="A13" s="139" t="s">
        <v>16</v>
      </c>
      <c r="B13" s="72"/>
      <c r="C13" s="72"/>
      <c r="D13" s="72"/>
      <c r="E13" s="73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</row>
    <row r="14" spans="1:17" ht="15" customHeight="1">
      <c r="A14" s="56" t="s">
        <v>17</v>
      </c>
      <c r="B14" s="15"/>
      <c r="C14" s="77"/>
      <c r="D14" s="23"/>
      <c r="E14" s="140"/>
      <c r="F14" s="9" t="str">
        <f t="shared" ref="F14:F20" si="0">IF(D14=1,"Yes","No")</f>
        <v>No</v>
      </c>
      <c r="G14" s="9">
        <f>IF(F14="No",0,+B14)</f>
        <v>0</v>
      </c>
      <c r="H14" s="9">
        <f t="shared" ref="H14" si="1">IF(F14="No",0,4)</f>
        <v>0</v>
      </c>
      <c r="I14" s="34"/>
      <c r="J14" s="35"/>
      <c r="K14" s="35"/>
      <c r="L14" s="35"/>
      <c r="M14" s="35"/>
      <c r="N14" s="35"/>
    </row>
    <row r="15" spans="1:17" ht="15" customHeight="1">
      <c r="A15" s="56" t="s">
        <v>18</v>
      </c>
      <c r="B15" s="15"/>
      <c r="C15" s="77"/>
      <c r="D15" s="23"/>
      <c r="E15" s="232"/>
      <c r="F15" s="9" t="str">
        <f t="shared" si="0"/>
        <v>No</v>
      </c>
      <c r="G15" s="9">
        <f>IF(F15="No",0,+B15)</f>
        <v>0</v>
      </c>
      <c r="H15" s="9">
        <f t="shared" ref="H15:H19" si="2">IF(F15="No",0,4)</f>
        <v>0</v>
      </c>
      <c r="I15" s="9"/>
    </row>
    <row r="16" spans="1:17" ht="15" customHeight="1">
      <c r="A16" s="56" t="s">
        <v>19</v>
      </c>
      <c r="B16" s="15"/>
      <c r="C16" s="77"/>
      <c r="D16" s="23"/>
      <c r="E16" s="232"/>
      <c r="F16" s="9" t="str">
        <f t="shared" si="0"/>
        <v>No</v>
      </c>
      <c r="G16" s="9">
        <f>IF(F16="No",0,+B16)</f>
        <v>0</v>
      </c>
      <c r="H16" s="9">
        <f t="shared" si="2"/>
        <v>0</v>
      </c>
      <c r="I16" s="9"/>
    </row>
    <row r="17" spans="1:14" ht="15" customHeight="1">
      <c r="A17" s="56" t="s">
        <v>20</v>
      </c>
      <c r="B17" s="15"/>
      <c r="C17" s="77"/>
      <c r="D17" s="23"/>
      <c r="E17" s="232"/>
      <c r="F17" s="9" t="str">
        <f t="shared" si="0"/>
        <v>No</v>
      </c>
      <c r="G17" s="9">
        <f>IF(F17="No",0,+B17)</f>
        <v>0</v>
      </c>
      <c r="H17" s="9">
        <f t="shared" si="2"/>
        <v>0</v>
      </c>
      <c r="I17" s="9"/>
    </row>
    <row r="18" spans="1:14" ht="15" customHeight="1">
      <c r="A18" s="56" t="s">
        <v>21</v>
      </c>
      <c r="B18" s="15"/>
      <c r="C18" s="77"/>
      <c r="D18" s="23"/>
      <c r="E18" s="232"/>
      <c r="F18" s="9" t="str">
        <f t="shared" si="0"/>
        <v>No</v>
      </c>
      <c r="G18" s="9">
        <f>IF(F18="No",0,+B18)</f>
        <v>0</v>
      </c>
      <c r="H18" s="9">
        <f t="shared" si="2"/>
        <v>0</v>
      </c>
      <c r="I18" s="34"/>
      <c r="J18" s="35"/>
      <c r="K18" s="35"/>
      <c r="L18" s="35"/>
      <c r="M18" s="35"/>
      <c r="N18" s="35"/>
    </row>
    <row r="19" spans="1:14" ht="15" customHeight="1">
      <c r="A19" s="56" t="s">
        <v>22</v>
      </c>
      <c r="B19" s="15"/>
      <c r="C19" s="77"/>
      <c r="D19" s="23"/>
      <c r="E19" s="232"/>
      <c r="F19" s="9" t="str">
        <f t="shared" si="0"/>
        <v>No</v>
      </c>
      <c r="G19" s="9">
        <f>IF(F19="No",0,+B19)</f>
        <v>0</v>
      </c>
      <c r="H19" s="9">
        <f t="shared" si="2"/>
        <v>0</v>
      </c>
      <c r="I19" s="9"/>
    </row>
    <row r="20" spans="1:14" ht="15" customHeight="1">
      <c r="A20" s="56" t="s">
        <v>23</v>
      </c>
      <c r="B20" s="15"/>
      <c r="C20" s="77"/>
      <c r="D20" s="23"/>
      <c r="E20" s="232"/>
      <c r="F20" s="36" t="str">
        <f t="shared" si="0"/>
        <v>No</v>
      </c>
      <c r="G20" s="36">
        <f>IF(F20="No",0,+B20)</f>
        <v>0</v>
      </c>
      <c r="H20" s="36">
        <f t="shared" ref="H20" si="3">IF(F20="No",0,4)</f>
        <v>0</v>
      </c>
      <c r="I20" s="9"/>
    </row>
    <row r="21" spans="1:14" ht="15" customHeight="1">
      <c r="A21" s="37"/>
      <c r="B21" s="17"/>
      <c r="C21" s="78"/>
      <c r="D21" s="17"/>
      <c r="E21" s="232"/>
      <c r="F21" s="38"/>
      <c r="G21" s="38"/>
      <c r="H21" s="38"/>
      <c r="I21" s="9"/>
    </row>
    <row r="22" spans="1:14" ht="15" customHeight="1">
      <c r="A22" s="16"/>
      <c r="B22" s="15"/>
      <c r="C22" s="77"/>
      <c r="D22" s="23"/>
      <c r="E22" s="233"/>
      <c r="F22" s="38"/>
      <c r="G22" s="38"/>
      <c r="H22" s="38"/>
      <c r="I22" s="9"/>
    </row>
    <row r="23" spans="1:14" ht="15" customHeight="1">
      <c r="A23" s="51" t="s">
        <v>24</v>
      </c>
      <c r="B23" s="19">
        <f>SUM(B14:B20)</f>
        <v>0</v>
      </c>
      <c r="C23" s="20" t="s">
        <v>25</v>
      </c>
      <c r="D23" s="19">
        <f>SUM(D14:D22)</f>
        <v>0</v>
      </c>
      <c r="E23" s="105" t="s">
        <v>26</v>
      </c>
      <c r="F23" s="9">
        <f>COUNTIF(F14:F20,"Yes")</f>
        <v>0</v>
      </c>
      <c r="G23" s="9">
        <f>SUM(G14:G20)</f>
        <v>0</v>
      </c>
      <c r="H23" s="9">
        <f>SUM(H14:H20)</f>
        <v>0</v>
      </c>
      <c r="I23" s="39"/>
    </row>
    <row r="24" spans="1:14" ht="15" customHeight="1">
      <c r="A24" s="51" t="s">
        <v>27</v>
      </c>
      <c r="B24" s="21">
        <f>IF(D23=0, 0, (B23/D23))</f>
        <v>0</v>
      </c>
      <c r="C24" s="77"/>
      <c r="D24" s="77"/>
      <c r="E24" s="106" t="s">
        <v>28</v>
      </c>
      <c r="F24" s="9"/>
      <c r="G24" s="13">
        <f>IF(ISERROR(G23/$F23),0,(G23/$F23))</f>
        <v>0</v>
      </c>
      <c r="H24" s="13">
        <f>IF(ISERROR(H23/$F23),0,(H23/$F23))</f>
        <v>0</v>
      </c>
      <c r="I24" s="39">
        <f>IF(ISERROR(G24/H24),0,(G24/H24))</f>
        <v>0</v>
      </c>
    </row>
    <row r="25" spans="1:14" ht="15" customHeight="1">
      <c r="A25" s="16"/>
      <c r="B25" s="79"/>
      <c r="C25" s="77"/>
      <c r="D25" s="77"/>
      <c r="E25" s="14"/>
      <c r="F25" s="9"/>
      <c r="G25" s="9"/>
      <c r="H25" s="9"/>
      <c r="I25" s="9"/>
    </row>
    <row r="26" spans="1:14" ht="15" customHeight="1">
      <c r="A26" s="50" t="s">
        <v>29</v>
      </c>
      <c r="B26" s="13"/>
      <c r="C26" s="77"/>
      <c r="D26" s="77"/>
      <c r="E26" s="107" t="s">
        <v>30</v>
      </c>
      <c r="F26" s="9"/>
      <c r="G26" s="9"/>
      <c r="H26" s="9"/>
      <c r="I26" s="9"/>
    </row>
    <row r="27" spans="1:14" ht="15" customHeight="1">
      <c r="A27" s="56" t="s">
        <v>31</v>
      </c>
      <c r="B27" s="15"/>
      <c r="C27" s="77"/>
      <c r="D27" s="23"/>
      <c r="E27" s="140"/>
      <c r="F27" s="9" t="str">
        <f t="shared" ref="F27:F37" si="4">IF(D27=1,"Yes","No")</f>
        <v>No</v>
      </c>
      <c r="G27" s="9">
        <f>IF(F27="No",0,+B27)</f>
        <v>0</v>
      </c>
      <c r="H27" s="9">
        <f t="shared" ref="H27:H32" si="5">IF(F27="No",0,4)</f>
        <v>0</v>
      </c>
      <c r="I27" s="9"/>
    </row>
    <row r="28" spans="1:14" ht="15" customHeight="1">
      <c r="A28" s="56" t="s">
        <v>32</v>
      </c>
      <c r="B28" s="15"/>
      <c r="C28" s="77"/>
      <c r="D28" s="23"/>
      <c r="E28" s="232"/>
      <c r="F28" s="9" t="str">
        <f t="shared" si="4"/>
        <v>No</v>
      </c>
      <c r="G28" s="9">
        <f>IF(F28="No",0,+B28)</f>
        <v>0</v>
      </c>
      <c r="H28" s="9">
        <f t="shared" si="5"/>
        <v>0</v>
      </c>
      <c r="I28" s="9"/>
    </row>
    <row r="29" spans="1:14" ht="15" customHeight="1">
      <c r="A29" s="56" t="s">
        <v>33</v>
      </c>
      <c r="B29" s="15"/>
      <c r="C29" s="77"/>
      <c r="D29" s="23"/>
      <c r="E29" s="232"/>
      <c r="F29" s="9" t="str">
        <f t="shared" si="4"/>
        <v>No</v>
      </c>
      <c r="G29" s="9">
        <f>IF(F29="No",0,+B29)</f>
        <v>0</v>
      </c>
      <c r="H29" s="9">
        <f t="shared" si="5"/>
        <v>0</v>
      </c>
      <c r="I29" s="9"/>
    </row>
    <row r="30" spans="1:14" ht="15" customHeight="1">
      <c r="A30" s="56" t="s">
        <v>34</v>
      </c>
      <c r="B30" s="15"/>
      <c r="C30" s="77"/>
      <c r="D30" s="23"/>
      <c r="E30" s="232"/>
      <c r="F30" s="9" t="str">
        <f t="shared" si="4"/>
        <v>No</v>
      </c>
      <c r="G30" s="9">
        <f>IF(F30="No",0,+B30)</f>
        <v>0</v>
      </c>
      <c r="H30" s="9">
        <f t="shared" si="5"/>
        <v>0</v>
      </c>
      <c r="I30" s="9"/>
    </row>
    <row r="31" spans="1:14" ht="15" customHeight="1">
      <c r="A31" s="56" t="s">
        <v>35</v>
      </c>
      <c r="B31" s="15"/>
      <c r="C31" s="77"/>
      <c r="D31" s="23"/>
      <c r="E31" s="234"/>
      <c r="F31" s="9" t="str">
        <f t="shared" si="4"/>
        <v>No</v>
      </c>
      <c r="G31" s="9">
        <f>IF(F31="No",0,+B31)</f>
        <v>0</v>
      </c>
      <c r="H31" s="9">
        <f t="shared" si="5"/>
        <v>0</v>
      </c>
      <c r="I31" s="9"/>
    </row>
    <row r="32" spans="1:14" ht="15" customHeight="1">
      <c r="A32" s="56" t="s">
        <v>36</v>
      </c>
      <c r="B32" s="15"/>
      <c r="C32" s="77"/>
      <c r="D32" s="23"/>
      <c r="E32" s="234"/>
      <c r="F32" s="9" t="str">
        <f t="shared" si="4"/>
        <v>No</v>
      </c>
      <c r="G32" s="9">
        <f>IF(F32="No",0,+B32)</f>
        <v>0</v>
      </c>
      <c r="H32" s="9">
        <f t="shared" si="5"/>
        <v>0</v>
      </c>
      <c r="I32" s="9"/>
    </row>
    <row r="33" spans="1:9" ht="15" customHeight="1">
      <c r="A33" s="56" t="s">
        <v>37</v>
      </c>
      <c r="B33" s="15"/>
      <c r="C33" s="77"/>
      <c r="D33" s="23"/>
      <c r="E33" s="234"/>
      <c r="F33" s="9" t="str">
        <f t="shared" si="4"/>
        <v>No</v>
      </c>
      <c r="G33" s="9">
        <f>IF(F33="No",0,+B33)</f>
        <v>0</v>
      </c>
      <c r="H33" s="9">
        <f t="shared" ref="H33:H37" si="6">IF(F33="No",0,4)</f>
        <v>0</v>
      </c>
      <c r="I33" s="9"/>
    </row>
    <row r="34" spans="1:9" ht="15" customHeight="1">
      <c r="A34" s="56" t="s">
        <v>38</v>
      </c>
      <c r="B34" s="15"/>
      <c r="C34" s="77"/>
      <c r="D34" s="23"/>
      <c r="E34" s="234"/>
      <c r="F34" s="9" t="str">
        <f t="shared" si="4"/>
        <v>No</v>
      </c>
      <c r="G34" s="9">
        <f>IF(F34="No",0,+B34)</f>
        <v>0</v>
      </c>
      <c r="H34" s="9">
        <f t="shared" si="6"/>
        <v>0</v>
      </c>
      <c r="I34" s="9"/>
    </row>
    <row r="35" spans="1:9" ht="15" customHeight="1">
      <c r="A35" s="56" t="s">
        <v>39</v>
      </c>
      <c r="B35" s="15"/>
      <c r="C35" s="77"/>
      <c r="D35" s="23"/>
      <c r="E35" s="234"/>
      <c r="F35" s="9" t="str">
        <f t="shared" si="4"/>
        <v>No</v>
      </c>
      <c r="G35" s="9">
        <f>IF(F35="No",0,+B35)</f>
        <v>0</v>
      </c>
      <c r="H35" s="9">
        <f t="shared" si="6"/>
        <v>0</v>
      </c>
      <c r="I35" s="9"/>
    </row>
    <row r="36" spans="1:9" ht="15" customHeight="1">
      <c r="A36" s="56" t="s">
        <v>40</v>
      </c>
      <c r="B36" s="15"/>
      <c r="C36" s="77"/>
      <c r="D36" s="23"/>
      <c r="E36" s="234"/>
      <c r="F36" s="9" t="str">
        <f t="shared" si="4"/>
        <v>No</v>
      </c>
      <c r="G36" s="9">
        <f>IF(F36="No",0,+B36)</f>
        <v>0</v>
      </c>
      <c r="H36" s="9">
        <f t="shared" si="6"/>
        <v>0</v>
      </c>
      <c r="I36" s="9"/>
    </row>
    <row r="37" spans="1:9" ht="15" customHeight="1">
      <c r="A37" s="56" t="s">
        <v>41</v>
      </c>
      <c r="B37" s="15"/>
      <c r="C37" s="77"/>
      <c r="D37" s="23"/>
      <c r="E37" s="235"/>
      <c r="F37" s="36" t="str">
        <f t="shared" si="4"/>
        <v>No</v>
      </c>
      <c r="G37" s="36">
        <f>IF(F37="No",0,+B37)</f>
        <v>0</v>
      </c>
      <c r="H37" s="36">
        <f t="shared" si="6"/>
        <v>0</v>
      </c>
      <c r="I37" s="9"/>
    </row>
    <row r="38" spans="1:9" ht="15" customHeight="1">
      <c r="A38" s="51" t="s">
        <v>24</v>
      </c>
      <c r="B38" s="19">
        <f>SUM(B27:B37)</f>
        <v>0</v>
      </c>
      <c r="C38" s="20" t="s">
        <v>25</v>
      </c>
      <c r="D38" s="19">
        <f>SUM(D27:D37)</f>
        <v>0</v>
      </c>
      <c r="E38" s="105" t="s">
        <v>42</v>
      </c>
      <c r="F38" s="9">
        <f>COUNTIF(F27:F37,"Yes")</f>
        <v>0</v>
      </c>
      <c r="G38" s="9">
        <f>SUM(G27:G37)</f>
        <v>0</v>
      </c>
      <c r="H38" s="9">
        <f>SUM(H27:H37)</f>
        <v>0</v>
      </c>
      <c r="I38" s="39"/>
    </row>
    <row r="39" spans="1:9" ht="15" customHeight="1">
      <c r="A39" s="51" t="s">
        <v>27</v>
      </c>
      <c r="B39" s="21">
        <f>IF(D38=0, 0, (B38/D38))</f>
        <v>0</v>
      </c>
      <c r="C39" s="77"/>
      <c r="D39" s="77"/>
      <c r="E39" s="106" t="s">
        <v>28</v>
      </c>
      <c r="F39" s="9"/>
      <c r="G39" s="13">
        <f>IF(ISERROR(G38/$F38),0,(G38/$F38))</f>
        <v>0</v>
      </c>
      <c r="H39" s="13">
        <f>IF(ISERROR(H38/$F38),0,(H38/$F38))</f>
        <v>0</v>
      </c>
      <c r="I39" s="39">
        <f>IF(ISERROR(G39/H39),0,(G39/H39))</f>
        <v>0</v>
      </c>
    </row>
    <row r="40" spans="1:9" ht="15" customHeight="1">
      <c r="A40" s="16"/>
      <c r="B40" s="79"/>
      <c r="C40" s="77"/>
      <c r="D40" s="77"/>
      <c r="E40" s="14"/>
      <c r="F40" s="9"/>
      <c r="G40" s="9"/>
      <c r="H40" s="9"/>
      <c r="I40" s="9"/>
    </row>
    <row r="41" spans="1:9" ht="15" customHeight="1">
      <c r="A41" s="50" t="s">
        <v>43</v>
      </c>
      <c r="B41" s="41"/>
      <c r="C41" s="82"/>
      <c r="D41" s="42"/>
      <c r="E41" s="107" t="s">
        <v>30</v>
      </c>
      <c r="F41" s="9"/>
      <c r="G41" s="9"/>
      <c r="H41" s="9"/>
      <c r="I41" s="9"/>
    </row>
    <row r="42" spans="1:9" ht="15" customHeight="1">
      <c r="A42" s="56" t="s">
        <v>44</v>
      </c>
      <c r="B42" s="15"/>
      <c r="C42" s="77"/>
      <c r="D42" s="43"/>
      <c r="E42" s="160"/>
      <c r="F42" s="9" t="str">
        <f t="shared" ref="F42:F59" si="7">IF(D42=1,"Yes","No")</f>
        <v>No</v>
      </c>
      <c r="G42" s="9">
        <f>IF(F42="No",0,+B42)</f>
        <v>0</v>
      </c>
      <c r="H42" s="9">
        <f t="shared" ref="H42:H50" si="8">IF(F42="No",0,4)</f>
        <v>0</v>
      </c>
      <c r="I42" s="9"/>
    </row>
    <row r="43" spans="1:9" ht="15" customHeight="1">
      <c r="A43" s="56" t="s">
        <v>19</v>
      </c>
      <c r="B43" s="15"/>
      <c r="C43" s="77"/>
      <c r="D43" s="43"/>
      <c r="E43" s="236"/>
      <c r="F43" s="9" t="str">
        <f t="shared" si="7"/>
        <v>No</v>
      </c>
      <c r="G43" s="9">
        <f>IF(F43="No",0,+B43)</f>
        <v>0</v>
      </c>
      <c r="H43" s="9">
        <f t="shared" si="8"/>
        <v>0</v>
      </c>
      <c r="I43" s="9"/>
    </row>
    <row r="44" spans="1:9" ht="15" customHeight="1">
      <c r="A44" s="56" t="s">
        <v>45</v>
      </c>
      <c r="B44" s="15"/>
      <c r="C44" s="77"/>
      <c r="D44" s="43"/>
      <c r="E44" s="236"/>
      <c r="F44" s="9" t="str">
        <f t="shared" si="7"/>
        <v>No</v>
      </c>
      <c r="G44" s="9">
        <f>IF(F44="No",0,+B44)</f>
        <v>0</v>
      </c>
      <c r="H44" s="9">
        <f t="shared" si="8"/>
        <v>0</v>
      </c>
      <c r="I44" s="9"/>
    </row>
    <row r="45" spans="1:9" ht="15" customHeight="1">
      <c r="A45" s="56" t="s">
        <v>46</v>
      </c>
      <c r="B45" s="15"/>
      <c r="C45" s="77"/>
      <c r="D45" s="43"/>
      <c r="E45" s="236"/>
      <c r="F45" s="9" t="str">
        <f t="shared" si="7"/>
        <v>No</v>
      </c>
      <c r="G45" s="9">
        <f>IF(F45="No",0,+B45)</f>
        <v>0</v>
      </c>
      <c r="H45" s="9">
        <f t="shared" si="8"/>
        <v>0</v>
      </c>
      <c r="I45" s="9"/>
    </row>
    <row r="46" spans="1:9" ht="15" customHeight="1">
      <c r="A46" s="56" t="s">
        <v>47</v>
      </c>
      <c r="B46" s="15"/>
      <c r="C46" s="77"/>
      <c r="D46" s="43"/>
      <c r="E46" s="236"/>
      <c r="F46" s="9" t="str">
        <f t="shared" si="7"/>
        <v>No</v>
      </c>
      <c r="G46" s="9">
        <f>IF(F46="No",0,+B46)</f>
        <v>0</v>
      </c>
      <c r="H46" s="9">
        <f t="shared" si="8"/>
        <v>0</v>
      </c>
      <c r="I46" s="9"/>
    </row>
    <row r="47" spans="1:9" ht="15" customHeight="1">
      <c r="A47" s="56" t="s">
        <v>48</v>
      </c>
      <c r="B47" s="15"/>
      <c r="C47" s="77"/>
      <c r="D47" s="43"/>
      <c r="E47" s="236"/>
      <c r="F47" s="9" t="str">
        <f t="shared" si="7"/>
        <v>No</v>
      </c>
      <c r="G47" s="9">
        <f>IF(F47="No",0,+B47)</f>
        <v>0</v>
      </c>
      <c r="H47" s="9">
        <f t="shared" si="8"/>
        <v>0</v>
      </c>
      <c r="I47" s="9"/>
    </row>
    <row r="48" spans="1:9" ht="30" customHeight="1">
      <c r="A48" s="56" t="s">
        <v>49</v>
      </c>
      <c r="B48" s="15"/>
      <c r="C48" s="77"/>
      <c r="D48" s="43"/>
      <c r="E48" s="236"/>
      <c r="F48" s="9" t="str">
        <f t="shared" si="7"/>
        <v>No</v>
      </c>
      <c r="G48" s="9">
        <f>IF(F48="No",0,+B48)</f>
        <v>0</v>
      </c>
      <c r="H48" s="9">
        <f t="shared" si="8"/>
        <v>0</v>
      </c>
      <c r="I48" s="9"/>
    </row>
    <row r="49" spans="1:17" ht="15" customHeight="1">
      <c r="A49" s="56" t="s">
        <v>50</v>
      </c>
      <c r="B49" s="15"/>
      <c r="C49" s="77"/>
      <c r="D49" s="43"/>
      <c r="E49" s="236"/>
      <c r="F49" s="9" t="str">
        <f t="shared" si="7"/>
        <v>No</v>
      </c>
      <c r="G49" s="9">
        <f>IF(F49="No",0,+B49)</f>
        <v>0</v>
      </c>
      <c r="H49" s="9">
        <f t="shared" si="8"/>
        <v>0</v>
      </c>
      <c r="I49" s="9"/>
    </row>
    <row r="50" spans="1:17" ht="30" customHeight="1">
      <c r="A50" s="56" t="s">
        <v>51</v>
      </c>
      <c r="B50" s="15"/>
      <c r="C50" s="77"/>
      <c r="D50" s="43"/>
      <c r="E50" s="236"/>
      <c r="F50" s="9" t="str">
        <f t="shared" si="7"/>
        <v>No</v>
      </c>
      <c r="G50" s="9">
        <f>IF(F50="No",0,+B50)</f>
        <v>0</v>
      </c>
      <c r="H50" s="9">
        <f t="shared" si="8"/>
        <v>0</v>
      </c>
      <c r="I50" s="9"/>
    </row>
    <row r="51" spans="1:17" ht="15" customHeight="1">
      <c r="A51" s="56" t="s">
        <v>36</v>
      </c>
      <c r="B51" s="15"/>
      <c r="C51" s="77"/>
      <c r="D51" s="43"/>
      <c r="E51" s="236"/>
      <c r="F51" s="9" t="str">
        <f t="shared" si="7"/>
        <v>No</v>
      </c>
      <c r="G51" s="9">
        <f>IF(F51="No",0,+B51)</f>
        <v>0</v>
      </c>
      <c r="H51" s="9">
        <f t="shared" ref="H51:H59" si="9">IF(F51="No",0,4)</f>
        <v>0</v>
      </c>
      <c r="I51" s="9"/>
    </row>
    <row r="52" spans="1:17" ht="30" customHeight="1">
      <c r="A52" s="56" t="s">
        <v>52</v>
      </c>
      <c r="B52" s="15"/>
      <c r="C52" s="77"/>
      <c r="D52" s="43"/>
      <c r="E52" s="236"/>
      <c r="F52" s="9" t="str">
        <f t="shared" si="7"/>
        <v>No</v>
      </c>
      <c r="G52" s="9">
        <f>IF(F52="No",0,+B52)</f>
        <v>0</v>
      </c>
      <c r="H52" s="9">
        <f t="shared" si="9"/>
        <v>0</v>
      </c>
      <c r="I52" s="9"/>
    </row>
    <row r="53" spans="1:17" ht="15" customHeight="1">
      <c r="A53" s="56" t="s">
        <v>53</v>
      </c>
      <c r="B53" s="15"/>
      <c r="C53" s="77"/>
      <c r="D53" s="43"/>
      <c r="E53" s="236"/>
      <c r="F53" s="9" t="str">
        <f t="shared" si="7"/>
        <v>No</v>
      </c>
      <c r="G53" s="9">
        <f>IF(F53="No",0,+B53)</f>
        <v>0</v>
      </c>
      <c r="H53" s="9">
        <f t="shared" si="9"/>
        <v>0</v>
      </c>
      <c r="I53" s="9"/>
    </row>
    <row r="54" spans="1:17" ht="30" customHeight="1">
      <c r="A54" s="56" t="s">
        <v>54</v>
      </c>
      <c r="B54" s="15"/>
      <c r="C54" s="77"/>
      <c r="D54" s="43"/>
      <c r="E54" s="236"/>
      <c r="F54" s="9" t="str">
        <f t="shared" si="7"/>
        <v>No</v>
      </c>
      <c r="G54" s="9">
        <f>IF(F54="No",0,+B54)</f>
        <v>0</v>
      </c>
      <c r="H54" s="9">
        <f t="shared" si="9"/>
        <v>0</v>
      </c>
      <c r="I54" s="9"/>
    </row>
    <row r="55" spans="1:17" ht="15" customHeight="1">
      <c r="A55" s="56" t="s">
        <v>55</v>
      </c>
      <c r="B55" s="15"/>
      <c r="C55" s="77"/>
      <c r="D55" s="43"/>
      <c r="E55" s="236"/>
      <c r="F55" s="9" t="str">
        <f t="shared" si="7"/>
        <v>No</v>
      </c>
      <c r="G55" s="9">
        <f>IF(F55="No",0,+B55)</f>
        <v>0</v>
      </c>
      <c r="H55" s="9">
        <f t="shared" si="9"/>
        <v>0</v>
      </c>
      <c r="I55" s="9"/>
    </row>
    <row r="56" spans="1:17" ht="15" customHeight="1">
      <c r="A56" s="56" t="s">
        <v>56</v>
      </c>
      <c r="B56" s="15"/>
      <c r="C56" s="77"/>
      <c r="D56" s="43"/>
      <c r="E56" s="236"/>
      <c r="F56" s="9" t="str">
        <f t="shared" si="7"/>
        <v>No</v>
      </c>
      <c r="G56" s="9">
        <f>IF(F56="No",0,+B56)</f>
        <v>0</v>
      </c>
      <c r="H56" s="9">
        <f t="shared" si="9"/>
        <v>0</v>
      </c>
      <c r="I56" s="9"/>
    </row>
    <row r="57" spans="1:17" ht="15" customHeight="1">
      <c r="A57" s="56" t="s">
        <v>57</v>
      </c>
      <c r="B57" s="15"/>
      <c r="C57" s="77"/>
      <c r="D57" s="43"/>
      <c r="E57" s="236"/>
      <c r="F57" s="9" t="str">
        <f t="shared" si="7"/>
        <v>No</v>
      </c>
      <c r="G57" s="9">
        <f>IF(F57="No",0,+B57)</f>
        <v>0</v>
      </c>
      <c r="H57" s="9">
        <f t="shared" si="9"/>
        <v>0</v>
      </c>
      <c r="I57" s="9"/>
    </row>
    <row r="58" spans="1:17" ht="15" customHeight="1">
      <c r="A58" s="56" t="s">
        <v>58</v>
      </c>
      <c r="B58" s="15"/>
      <c r="C58" s="77"/>
      <c r="D58" s="43"/>
      <c r="E58" s="236"/>
      <c r="F58" s="9" t="str">
        <f t="shared" si="7"/>
        <v>No</v>
      </c>
      <c r="G58" s="9">
        <f>IF(F58="No",0,+B58)</f>
        <v>0</v>
      </c>
      <c r="H58" s="9">
        <f t="shared" si="9"/>
        <v>0</v>
      </c>
      <c r="I58" s="9"/>
    </row>
    <row r="59" spans="1:17" ht="15" customHeight="1">
      <c r="A59" s="56"/>
      <c r="B59" s="15"/>
      <c r="C59" s="77"/>
      <c r="D59" s="43"/>
      <c r="E59" s="236"/>
      <c r="F59" s="36" t="str">
        <f t="shared" si="7"/>
        <v>No</v>
      </c>
      <c r="G59" s="36">
        <f>IF(F59="No",0,+B59)</f>
        <v>0</v>
      </c>
      <c r="H59" s="36">
        <f t="shared" si="9"/>
        <v>0</v>
      </c>
      <c r="I59" s="9"/>
    </row>
    <row r="60" spans="1:17" ht="15" customHeight="1">
      <c r="A60" s="44"/>
      <c r="B60" s="83"/>
      <c r="C60" s="77"/>
      <c r="D60" s="83"/>
      <c r="E60" s="236"/>
      <c r="F60" s="38"/>
      <c r="G60" s="38"/>
      <c r="H60" s="38"/>
      <c r="I60" s="9"/>
    </row>
    <row r="61" spans="1:17" ht="15" customHeight="1">
      <c r="A61" s="51" t="s">
        <v>24</v>
      </c>
      <c r="B61" s="19">
        <f>SUM(B42:B59)</f>
        <v>0</v>
      </c>
      <c r="C61" s="20" t="s">
        <v>25</v>
      </c>
      <c r="D61" s="45">
        <f>SUM(D42:D59)</f>
        <v>0</v>
      </c>
      <c r="E61" s="237"/>
      <c r="F61" s="9">
        <f>COUNTIF(F42:F59,"Yes")</f>
        <v>0</v>
      </c>
      <c r="G61" s="9">
        <f>SUM(G42:G59)</f>
        <v>0</v>
      </c>
      <c r="H61" s="9">
        <f>SUM(H42:H59)</f>
        <v>0</v>
      </c>
      <c r="I61" s="39"/>
    </row>
    <row r="62" spans="1:17" ht="15" customHeight="1">
      <c r="A62" s="51" t="s">
        <v>27</v>
      </c>
      <c r="B62" s="21">
        <f>IF(D61=0, 0, (B61/D61))</f>
        <v>0</v>
      </c>
      <c r="C62" s="77"/>
      <c r="D62" s="77"/>
      <c r="E62" s="105" t="s">
        <v>42</v>
      </c>
      <c r="F62" s="9"/>
      <c r="G62" s="13">
        <f>IF(ISERROR(G61/$F61),0,(G61/$F61))</f>
        <v>0</v>
      </c>
      <c r="H62" s="13">
        <f>IF(ISERROR(H61/$F61),0,(H61/$F61))</f>
        <v>0</v>
      </c>
      <c r="I62" s="39">
        <f>IF(ISERROR(G62/H62),0,(G62/H62))</f>
        <v>0</v>
      </c>
    </row>
    <row r="63" spans="1:17" ht="15" customHeight="1">
      <c r="A63" s="16"/>
      <c r="B63" s="84"/>
      <c r="C63" s="77"/>
      <c r="D63" s="85"/>
      <c r="E63" s="106" t="s">
        <v>28</v>
      </c>
      <c r="F63" s="9"/>
      <c r="G63" s="9"/>
      <c r="H63" s="9"/>
      <c r="I63" s="9"/>
    </row>
    <row r="64" spans="1:17" ht="15" customHeight="1">
      <c r="A64" s="10"/>
      <c r="B64" s="80"/>
      <c r="C64" s="80"/>
      <c r="D64" s="81"/>
      <c r="E64" s="11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</row>
    <row r="65" spans="1:9" ht="15" customHeight="1">
      <c r="A65" s="50" t="s">
        <v>59</v>
      </c>
      <c r="B65" s="13"/>
      <c r="C65" s="77"/>
      <c r="D65" s="77"/>
      <c r="E65" s="107" t="s">
        <v>30</v>
      </c>
      <c r="F65" s="9"/>
      <c r="G65" s="9"/>
      <c r="H65" s="9"/>
      <c r="I65" s="9"/>
    </row>
    <row r="66" spans="1:9" ht="15" customHeight="1">
      <c r="A66" s="60" t="s">
        <v>18</v>
      </c>
      <c r="B66" s="15"/>
      <c r="C66" s="77"/>
      <c r="D66" s="23"/>
      <c r="E66" s="140"/>
      <c r="F66" s="9" t="str">
        <f>IF(D66=1,"Yes","No")</f>
        <v>No</v>
      </c>
      <c r="G66" s="9">
        <f>IF(F66="No",0,+B66)</f>
        <v>0</v>
      </c>
      <c r="H66" s="9">
        <f t="shared" ref="H66:H69" si="10">IF(F66="No",0,4)</f>
        <v>0</v>
      </c>
      <c r="I66" s="9"/>
    </row>
    <row r="67" spans="1:9" ht="15" customHeight="1">
      <c r="A67" s="60" t="s">
        <v>19</v>
      </c>
      <c r="B67" s="15"/>
      <c r="C67" s="77"/>
      <c r="D67" s="23"/>
      <c r="E67" s="232"/>
      <c r="F67" s="9" t="str">
        <f>IF(D67=1,"Yes","No")</f>
        <v>No</v>
      </c>
      <c r="G67" s="9">
        <f>IF(F67="No",0,+B67)</f>
        <v>0</v>
      </c>
      <c r="H67" s="9">
        <f t="shared" si="10"/>
        <v>0</v>
      </c>
      <c r="I67" s="9"/>
    </row>
    <row r="68" spans="1:9" ht="30" customHeight="1">
      <c r="A68" s="60" t="s">
        <v>60</v>
      </c>
      <c r="B68" s="15"/>
      <c r="C68" s="77"/>
      <c r="D68" s="23"/>
      <c r="E68" s="232"/>
      <c r="F68" s="9" t="str">
        <f>IF(D68=1,"Yes","No")</f>
        <v>No</v>
      </c>
      <c r="G68" s="9">
        <f>IF(F68="No",0,+B68)</f>
        <v>0</v>
      </c>
      <c r="H68" s="9">
        <f t="shared" si="10"/>
        <v>0</v>
      </c>
      <c r="I68" s="9"/>
    </row>
    <row r="69" spans="1:9" ht="15" customHeight="1">
      <c r="A69" s="60" t="s">
        <v>61</v>
      </c>
      <c r="B69" s="15"/>
      <c r="C69" s="77"/>
      <c r="D69" s="23"/>
      <c r="E69" s="233"/>
      <c r="F69" s="36" t="str">
        <f>IF(D69=1,"Yes","No")</f>
        <v>No</v>
      </c>
      <c r="G69" s="36">
        <f>IF(F69="No",0,+B69)</f>
        <v>0</v>
      </c>
      <c r="H69" s="36">
        <f t="shared" si="10"/>
        <v>0</v>
      </c>
      <c r="I69" s="9"/>
    </row>
    <row r="70" spans="1:9" ht="15" customHeight="1">
      <c r="A70" s="51" t="s">
        <v>24</v>
      </c>
      <c r="B70" s="19">
        <f>SUM(B66:B69)</f>
        <v>0</v>
      </c>
      <c r="C70" s="20" t="s">
        <v>25</v>
      </c>
      <c r="D70" s="19">
        <f>SUM(D66:D69)</f>
        <v>0</v>
      </c>
      <c r="E70" s="105" t="s">
        <v>42</v>
      </c>
      <c r="F70" s="9">
        <f>COUNTIF(F66:F69,"Yes")</f>
        <v>0</v>
      </c>
      <c r="G70" s="9">
        <f>SUM(G66:G69)</f>
        <v>0</v>
      </c>
      <c r="H70" s="9">
        <f>SUM(H66:H69)</f>
        <v>0</v>
      </c>
      <c r="I70" s="39"/>
    </row>
    <row r="71" spans="1:9" ht="15" customHeight="1">
      <c r="A71" s="51" t="s">
        <v>27</v>
      </c>
      <c r="B71" s="21">
        <f>IF(D70=0, 0, (B70/D70))</f>
        <v>0</v>
      </c>
      <c r="C71" s="77"/>
      <c r="D71" s="77"/>
      <c r="E71" s="106" t="s">
        <v>28</v>
      </c>
      <c r="F71" s="9"/>
      <c r="G71" s="13">
        <f>IF(ISERROR(G70/$F70),0,(G70/$F70))</f>
        <v>0</v>
      </c>
      <c r="H71" s="13">
        <f>IF(ISERROR(H70/$F70),0,(H70/$F70))</f>
        <v>0</v>
      </c>
      <c r="I71" s="39">
        <f>IF(ISERROR(G71/H71),0,(G71/H71))</f>
        <v>0</v>
      </c>
    </row>
    <row r="72" spans="1:9" ht="15" customHeight="1">
      <c r="A72" s="16"/>
      <c r="B72" s="84"/>
      <c r="C72" s="77"/>
      <c r="D72" s="85"/>
      <c r="E72" s="238"/>
      <c r="F72" s="9"/>
      <c r="G72" s="9"/>
      <c r="H72" s="9"/>
      <c r="I72" s="9"/>
    </row>
    <row r="73" spans="1:9" ht="15" customHeight="1">
      <c r="A73" s="50" t="s">
        <v>62</v>
      </c>
      <c r="B73" s="13"/>
      <c r="C73" s="77"/>
      <c r="D73" s="77"/>
      <c r="E73" s="107" t="s">
        <v>30</v>
      </c>
      <c r="F73" s="9"/>
      <c r="G73" s="9"/>
      <c r="H73" s="9"/>
      <c r="I73" s="9"/>
    </row>
    <row r="74" spans="1:9" ht="15" customHeight="1">
      <c r="A74" s="60" t="s">
        <v>18</v>
      </c>
      <c r="B74" s="15"/>
      <c r="C74" s="77"/>
      <c r="D74" s="23"/>
      <c r="E74" s="159"/>
      <c r="F74" s="9" t="str">
        <f>IF(D74=1,"Yes","No")</f>
        <v>No</v>
      </c>
      <c r="G74" s="9">
        <f>IF(F74="No",0,+B74)</f>
        <v>0</v>
      </c>
      <c r="H74" s="9">
        <f t="shared" ref="H74:H77" si="11">IF(F74="No",0,4)</f>
        <v>0</v>
      </c>
      <c r="I74" s="9"/>
    </row>
    <row r="75" spans="1:9" ht="15" customHeight="1">
      <c r="A75" s="60" t="s">
        <v>19</v>
      </c>
      <c r="B75" s="15"/>
      <c r="C75" s="77"/>
      <c r="D75" s="23"/>
      <c r="E75" s="239"/>
      <c r="F75" s="9" t="str">
        <f>IF(D75=1,"Yes","No")</f>
        <v>No</v>
      </c>
      <c r="G75" s="9">
        <f>IF(F75="No",0,+B75)</f>
        <v>0</v>
      </c>
      <c r="H75" s="9">
        <f t="shared" si="11"/>
        <v>0</v>
      </c>
      <c r="I75" s="9"/>
    </row>
    <row r="76" spans="1:9" ht="15" customHeight="1">
      <c r="A76" s="60" t="s">
        <v>20</v>
      </c>
      <c r="B76" s="15"/>
      <c r="C76" s="77"/>
      <c r="D76" s="23"/>
      <c r="E76" s="239"/>
      <c r="F76" s="9" t="str">
        <f>IF(D76=1,"Yes","No")</f>
        <v>No</v>
      </c>
      <c r="G76" s="9">
        <f>IF(F76="No",0,+B76)</f>
        <v>0</v>
      </c>
      <c r="H76" s="9">
        <f t="shared" si="11"/>
        <v>0</v>
      </c>
      <c r="I76" s="9"/>
    </row>
    <row r="77" spans="1:9" ht="15" customHeight="1">
      <c r="A77" s="60" t="s">
        <v>61</v>
      </c>
      <c r="B77" s="15"/>
      <c r="C77" s="77"/>
      <c r="D77" s="23"/>
      <c r="E77" s="240"/>
      <c r="F77" s="36" t="str">
        <f>IF(D77=1,"Yes","No")</f>
        <v>No</v>
      </c>
      <c r="G77" s="36">
        <f>IF(F77="No",0,+B77)</f>
        <v>0</v>
      </c>
      <c r="H77" s="36">
        <f t="shared" si="11"/>
        <v>0</v>
      </c>
      <c r="I77" s="9"/>
    </row>
    <row r="78" spans="1:9" ht="15" customHeight="1">
      <c r="A78" s="51" t="s">
        <v>24</v>
      </c>
      <c r="B78" s="19">
        <f>SUM(B74:B77)</f>
        <v>0</v>
      </c>
      <c r="C78" s="20" t="s">
        <v>25</v>
      </c>
      <c r="D78" s="19">
        <f>SUM(D74:D77)</f>
        <v>0</v>
      </c>
      <c r="E78" s="105" t="s">
        <v>42</v>
      </c>
      <c r="F78" s="9">
        <f>COUNTIF(F74:F77,"Yes")</f>
        <v>0</v>
      </c>
      <c r="G78" s="9">
        <f>SUM(G74:G77)</f>
        <v>0</v>
      </c>
      <c r="H78" s="9">
        <f>SUM(H74:H77)</f>
        <v>0</v>
      </c>
      <c r="I78" s="39"/>
    </row>
    <row r="79" spans="1:9" ht="15" customHeight="1">
      <c r="A79" s="51" t="s">
        <v>27</v>
      </c>
      <c r="B79" s="21">
        <f>IF(D78=0, 0, (B78/D78))</f>
        <v>0</v>
      </c>
      <c r="C79" s="77"/>
      <c r="D79" s="77"/>
      <c r="E79" s="106" t="s">
        <v>28</v>
      </c>
      <c r="F79" s="9"/>
      <c r="G79" s="13">
        <f>IF(ISERROR(G78/$F78),0,(G78/$F78))</f>
        <v>0</v>
      </c>
      <c r="H79" s="13">
        <f>IF(ISERROR(H78/$F78),0,(H78/$F78))</f>
        <v>0</v>
      </c>
      <c r="I79" s="39">
        <f>IF(ISERROR(G79/H79),0,(G79/H79))</f>
        <v>0</v>
      </c>
    </row>
    <row r="80" spans="1:9" ht="15" customHeight="1">
      <c r="A80" s="18"/>
      <c r="B80" s="87"/>
      <c r="C80" s="77"/>
      <c r="D80" s="87"/>
      <c r="E80" s="107"/>
      <c r="F80" s="9"/>
      <c r="G80" s="9"/>
      <c r="H80" s="9"/>
      <c r="I80" s="9"/>
    </row>
    <row r="81" spans="1:9" ht="15" customHeight="1">
      <c r="A81" s="50" t="s">
        <v>63</v>
      </c>
      <c r="B81" s="13"/>
      <c r="C81" s="77"/>
      <c r="D81" s="77"/>
      <c r="E81" s="107" t="s">
        <v>30</v>
      </c>
      <c r="F81" s="9"/>
      <c r="G81" s="9"/>
      <c r="H81" s="9"/>
      <c r="I81" s="9"/>
    </row>
    <row r="82" spans="1:9" ht="30" customHeight="1">
      <c r="A82" s="60" t="s">
        <v>64</v>
      </c>
      <c r="B82" s="15"/>
      <c r="C82" s="77"/>
      <c r="D82" s="23"/>
      <c r="E82" s="140"/>
      <c r="F82" s="9" t="str">
        <f>IF(D82=1,"Yes","No")</f>
        <v>No</v>
      </c>
      <c r="G82" s="9">
        <f>IF(F82="No",0,+B82)</f>
        <v>0</v>
      </c>
      <c r="H82" s="9">
        <f t="shared" ref="H82:H83" si="12">IF(F82="No",0,4)</f>
        <v>0</v>
      </c>
      <c r="I82" s="9"/>
    </row>
    <row r="83" spans="1:9" ht="15" customHeight="1">
      <c r="A83" s="60" t="s">
        <v>65</v>
      </c>
      <c r="B83" s="15"/>
      <c r="C83" s="77"/>
      <c r="D83" s="23"/>
      <c r="E83" s="232"/>
      <c r="F83" s="36" t="str">
        <f>IF(D83=1,"Yes","No")</f>
        <v>No</v>
      </c>
      <c r="G83" s="36">
        <f>IF(F83="No",0,+B83)</f>
        <v>0</v>
      </c>
      <c r="H83" s="36">
        <f t="shared" si="12"/>
        <v>0</v>
      </c>
      <c r="I83" s="9"/>
    </row>
    <row r="84" spans="1:9" ht="15" customHeight="1">
      <c r="A84" s="51" t="s">
        <v>24</v>
      </c>
      <c r="B84" s="19">
        <f>SUM(B82:B83)</f>
        <v>0</v>
      </c>
      <c r="C84" s="20" t="s">
        <v>25</v>
      </c>
      <c r="D84" s="19">
        <f>SUM(D82:D83)</f>
        <v>0</v>
      </c>
      <c r="E84" s="105" t="s">
        <v>42</v>
      </c>
      <c r="F84" s="9">
        <f>COUNTIF(F82:F83,"Yes")</f>
        <v>0</v>
      </c>
      <c r="G84" s="9">
        <f>SUM(G82:G83)</f>
        <v>0</v>
      </c>
      <c r="H84" s="9">
        <f>SUM(H81:H83)</f>
        <v>0</v>
      </c>
      <c r="I84" s="39"/>
    </row>
    <row r="85" spans="1:9" ht="15" customHeight="1">
      <c r="A85" s="51" t="s">
        <v>27</v>
      </c>
      <c r="B85" s="21">
        <f>IF(D84=0, 0, (B84/D84))</f>
        <v>0</v>
      </c>
      <c r="C85" s="77"/>
      <c r="D85" s="77"/>
      <c r="E85" s="106" t="s">
        <v>28</v>
      </c>
      <c r="F85" s="9"/>
      <c r="G85" s="13">
        <f>IF(ISERROR(G84/$F84),0,(G84/$F84))</f>
        <v>0</v>
      </c>
      <c r="H85" s="13">
        <f>SUM(G85)</f>
        <v>0</v>
      </c>
      <c r="I85" s="39">
        <f>IF(ISERROR(G85/H85),0,(G85/H85))</f>
        <v>0</v>
      </c>
    </row>
    <row r="86" spans="1:9" ht="15" customHeight="1">
      <c r="A86" s="18"/>
      <c r="B86" s="79"/>
      <c r="C86" s="77"/>
      <c r="D86" s="77"/>
      <c r="E86" s="106"/>
      <c r="F86" s="9"/>
      <c r="G86" s="9"/>
      <c r="H86" s="9"/>
      <c r="I86" s="9"/>
    </row>
    <row r="87" spans="1:9" ht="15" customHeight="1">
      <c r="A87" s="50" t="s">
        <v>66</v>
      </c>
      <c r="B87" s="13"/>
      <c r="C87" s="77"/>
      <c r="D87" s="77"/>
      <c r="E87" s="107" t="s">
        <v>30</v>
      </c>
      <c r="F87" s="9"/>
      <c r="G87" s="9"/>
      <c r="H87" s="9"/>
      <c r="I87" s="9"/>
    </row>
    <row r="88" spans="1:9" ht="15" customHeight="1">
      <c r="A88" s="22" t="s">
        <v>67</v>
      </c>
      <c r="B88" s="15"/>
      <c r="C88" s="77"/>
      <c r="D88" s="23"/>
      <c r="E88" s="140"/>
      <c r="F88" s="9" t="str">
        <f>IF(D88=1,"Yes","No")</f>
        <v>No</v>
      </c>
      <c r="G88" s="9">
        <f>IF(F88="No",0,+B88)</f>
        <v>0</v>
      </c>
      <c r="H88" s="9">
        <f t="shared" ref="H88:H90" si="13">IF(F88="No",0,4)</f>
        <v>0</v>
      </c>
      <c r="I88" s="9"/>
    </row>
    <row r="89" spans="1:9" ht="15" customHeight="1">
      <c r="A89" s="22" t="s">
        <v>68</v>
      </c>
      <c r="B89" s="15"/>
      <c r="C89" s="77"/>
      <c r="D89" s="23"/>
      <c r="E89" s="232"/>
      <c r="F89" s="9" t="str">
        <f>IF(D89=1,"Yes","No")</f>
        <v>No</v>
      </c>
      <c r="G89" s="9">
        <f>IF(F89="No",0,+B89)</f>
        <v>0</v>
      </c>
      <c r="H89" s="9">
        <f t="shared" si="13"/>
        <v>0</v>
      </c>
      <c r="I89" s="9"/>
    </row>
    <row r="90" spans="1:9" ht="15" customHeight="1">
      <c r="A90" s="22" t="s">
        <v>69</v>
      </c>
      <c r="B90" s="15"/>
      <c r="C90" s="77"/>
      <c r="D90" s="23"/>
      <c r="E90" s="233"/>
      <c r="F90" s="36" t="str">
        <f>IF(D90=1,"Yes","No")</f>
        <v>No</v>
      </c>
      <c r="G90" s="36">
        <f>IF(F90="No",0,+B90)</f>
        <v>0</v>
      </c>
      <c r="H90" s="36">
        <f t="shared" si="13"/>
        <v>0</v>
      </c>
      <c r="I90" s="9"/>
    </row>
    <row r="91" spans="1:9" ht="15" customHeight="1">
      <c r="A91" s="51" t="s">
        <v>24</v>
      </c>
      <c r="B91" s="19">
        <f>SUM(B88:B90)</f>
        <v>0</v>
      </c>
      <c r="C91" s="20" t="s">
        <v>25</v>
      </c>
      <c r="D91" s="19">
        <f>SUM(D88:D90)</f>
        <v>0</v>
      </c>
      <c r="E91" s="105" t="s">
        <v>26</v>
      </c>
      <c r="F91" s="9">
        <f>COUNTIF(F88:F90,"Yes")</f>
        <v>0</v>
      </c>
      <c r="G91" s="9">
        <f>SUM(G88:G90)</f>
        <v>0</v>
      </c>
      <c r="H91" s="9">
        <f>SUM(H88:H90)</f>
        <v>0</v>
      </c>
      <c r="I91" s="39"/>
    </row>
    <row r="92" spans="1:9" ht="15" customHeight="1">
      <c r="A92" s="51" t="s">
        <v>27</v>
      </c>
      <c r="B92" s="21">
        <f>IF(D91=0, 0, (B91/D91))</f>
        <v>0</v>
      </c>
      <c r="C92" s="77"/>
      <c r="D92" s="77"/>
      <c r="E92" s="106" t="s">
        <v>28</v>
      </c>
      <c r="F92" s="9"/>
      <c r="G92" s="13">
        <f>IF(ISERROR(G91/$F91),0,(G91/$F91))</f>
        <v>0</v>
      </c>
      <c r="H92" s="13">
        <f>IF(ISERROR(H91/$F91),0,(H91/$F91))</f>
        <v>0</v>
      </c>
      <c r="I92" s="39">
        <f>IF(ISERROR(G92/H92),0,(G92/H92))</f>
        <v>0</v>
      </c>
    </row>
    <row r="93" spans="1:9" ht="15" customHeight="1">
      <c r="A93" s="18"/>
      <c r="B93" s="79"/>
      <c r="C93" s="77"/>
      <c r="D93" s="77"/>
      <c r="E93" s="106"/>
      <c r="F93" s="9"/>
      <c r="G93" s="9"/>
      <c r="H93" s="9"/>
      <c r="I93" s="9"/>
    </row>
    <row r="94" spans="1:9" ht="15" customHeight="1">
      <c r="A94" s="50" t="s">
        <v>70</v>
      </c>
      <c r="B94" s="13"/>
      <c r="C94" s="77"/>
      <c r="D94" s="77"/>
      <c r="E94" s="107" t="s">
        <v>30</v>
      </c>
      <c r="F94" s="9"/>
      <c r="G94" s="9"/>
      <c r="H94" s="9"/>
      <c r="I94" s="9"/>
    </row>
    <row r="95" spans="1:9" ht="15" customHeight="1">
      <c r="A95" s="60" t="s">
        <v>18</v>
      </c>
      <c r="B95" s="15"/>
      <c r="C95" s="77"/>
      <c r="D95" s="23"/>
      <c r="E95" s="140"/>
      <c r="F95" s="9" t="str">
        <f>IF(D95=1,"Yes","No")</f>
        <v>No</v>
      </c>
      <c r="G95" s="9">
        <f>IF(F95="No",0,+B95)</f>
        <v>0</v>
      </c>
      <c r="H95" s="9">
        <f t="shared" ref="H95:H97" si="14">IF(F95="No",0,4)</f>
        <v>0</v>
      </c>
      <c r="I95" s="9"/>
    </row>
    <row r="96" spans="1:9" ht="15" customHeight="1">
      <c r="A96" s="60" t="s">
        <v>71</v>
      </c>
      <c r="B96" s="15"/>
      <c r="C96" s="77"/>
      <c r="D96" s="23"/>
      <c r="E96" s="232"/>
      <c r="F96" s="9" t="str">
        <f>IF(D96=1,"Yes","No")</f>
        <v>No</v>
      </c>
      <c r="G96" s="9">
        <f>IF(F96="No",0,+B96)</f>
        <v>0</v>
      </c>
      <c r="H96" s="9">
        <f t="shared" si="14"/>
        <v>0</v>
      </c>
      <c r="I96" s="9"/>
    </row>
    <row r="97" spans="1:9" ht="15" customHeight="1">
      <c r="A97" s="60" t="s">
        <v>72</v>
      </c>
      <c r="B97" s="15"/>
      <c r="C97" s="77"/>
      <c r="D97" s="23"/>
      <c r="E97" s="233"/>
      <c r="F97" s="36" t="str">
        <f>IF(D97=1,"Yes","No")</f>
        <v>No</v>
      </c>
      <c r="G97" s="36">
        <f>IF(F97="No",0,+B97)</f>
        <v>0</v>
      </c>
      <c r="H97" s="36">
        <f t="shared" si="14"/>
        <v>0</v>
      </c>
      <c r="I97" s="9"/>
    </row>
    <row r="98" spans="1:9" ht="15" customHeight="1">
      <c r="A98" s="51" t="s">
        <v>24</v>
      </c>
      <c r="B98" s="19">
        <f>SUM(B95:B97)</f>
        <v>0</v>
      </c>
      <c r="C98" s="20" t="s">
        <v>25</v>
      </c>
      <c r="D98" s="19">
        <f>SUM(D95:D97)</f>
        <v>0</v>
      </c>
      <c r="E98" s="105" t="s">
        <v>26</v>
      </c>
      <c r="F98" s="9">
        <f>COUNTIF(F95:F97,"Yes")</f>
        <v>0</v>
      </c>
      <c r="G98" s="9">
        <f>SUM(G95:G97)</f>
        <v>0</v>
      </c>
      <c r="H98" s="9">
        <f>SUM(H95:H97)</f>
        <v>0</v>
      </c>
      <c r="I98" s="39"/>
    </row>
    <row r="99" spans="1:9" ht="15" customHeight="1">
      <c r="A99" s="51" t="s">
        <v>27</v>
      </c>
      <c r="B99" s="21">
        <f>IF(D98=0, 0, (B98/D98))</f>
        <v>0</v>
      </c>
      <c r="C99" s="77"/>
      <c r="D99" s="89"/>
      <c r="E99" s="106" t="s">
        <v>28</v>
      </c>
      <c r="F99" s="9"/>
      <c r="G99" s="13">
        <f>IF(ISERROR(G98/$F98),0,(G98/$F98))</f>
        <v>0</v>
      </c>
      <c r="H99" s="13">
        <f>IF(ISERROR(H98/$F98),0,(H98/$F98))</f>
        <v>0</v>
      </c>
      <c r="I99" s="39">
        <f>IF(ISERROR(G99/H99),0,(G99/H99))</f>
        <v>0</v>
      </c>
    </row>
    <row r="100" spans="1:9" ht="15" customHeight="1">
      <c r="A100" s="18"/>
      <c r="B100" s="79"/>
      <c r="C100" s="77"/>
      <c r="D100" s="77"/>
      <c r="E100" s="106"/>
      <c r="F100" s="9"/>
      <c r="G100" s="9"/>
      <c r="H100" s="9"/>
      <c r="I100" s="9"/>
    </row>
    <row r="101" spans="1:9" ht="15" customHeight="1">
      <c r="A101" s="50" t="s">
        <v>73</v>
      </c>
      <c r="B101" s="13"/>
      <c r="C101" s="77"/>
      <c r="D101" s="77"/>
      <c r="E101" s="107" t="s">
        <v>30</v>
      </c>
      <c r="F101" s="9"/>
      <c r="G101" s="9"/>
      <c r="H101" s="9"/>
      <c r="I101" s="9"/>
    </row>
    <row r="102" spans="1:9" ht="15" customHeight="1">
      <c r="A102" s="60" t="s">
        <v>18</v>
      </c>
      <c r="B102" s="15"/>
      <c r="C102" s="77"/>
      <c r="D102" s="23"/>
      <c r="E102" s="156"/>
      <c r="F102" s="9" t="str">
        <f t="shared" ref="F102:F113" si="15">IF(D102=1,"Yes","No")</f>
        <v>No</v>
      </c>
      <c r="G102" s="9">
        <f>IF(F102="No",0,+B102)</f>
        <v>0</v>
      </c>
      <c r="H102" s="9">
        <f>IF(F102="No",0,4)</f>
        <v>0</v>
      </c>
      <c r="I102" s="9"/>
    </row>
    <row r="103" spans="1:9" ht="15" customHeight="1">
      <c r="A103" s="60" t="s">
        <v>21</v>
      </c>
      <c r="B103" s="15"/>
      <c r="C103" s="77"/>
      <c r="D103" s="23"/>
      <c r="E103" s="157"/>
      <c r="F103" s="9" t="str">
        <f t="shared" si="15"/>
        <v>No</v>
      </c>
      <c r="G103" s="9">
        <f>IF(F103="No",0,+B103)</f>
        <v>0</v>
      </c>
      <c r="H103" s="9">
        <f t="shared" ref="H103:H113" si="16">IF(F103="No",0,4)</f>
        <v>0</v>
      </c>
      <c r="I103" s="9"/>
    </row>
    <row r="104" spans="1:9" ht="45" customHeight="1">
      <c r="A104" s="60" t="s">
        <v>74</v>
      </c>
      <c r="B104" s="15"/>
      <c r="C104" s="77"/>
      <c r="D104" s="23"/>
      <c r="E104" s="157"/>
      <c r="F104" s="9" t="str">
        <f t="shared" si="15"/>
        <v>No</v>
      </c>
      <c r="G104" s="9">
        <f>IF(F104="No",0,+B104)</f>
        <v>0</v>
      </c>
      <c r="H104" s="9">
        <f t="shared" si="16"/>
        <v>0</v>
      </c>
      <c r="I104" s="9"/>
    </row>
    <row r="105" spans="1:9" ht="15" customHeight="1">
      <c r="A105" s="60" t="s">
        <v>75</v>
      </c>
      <c r="B105" s="15"/>
      <c r="C105" s="77"/>
      <c r="D105" s="23"/>
      <c r="E105" s="157"/>
      <c r="F105" s="9" t="str">
        <f t="shared" si="15"/>
        <v>No</v>
      </c>
      <c r="G105" s="9">
        <f>IF(F105="No",0,+B105)</f>
        <v>0</v>
      </c>
      <c r="H105" s="9">
        <f t="shared" si="16"/>
        <v>0</v>
      </c>
      <c r="I105" s="9"/>
    </row>
    <row r="106" spans="1:9" ht="30" customHeight="1">
      <c r="A106" s="60" t="s">
        <v>76</v>
      </c>
      <c r="B106" s="15"/>
      <c r="C106" s="77"/>
      <c r="D106" s="23"/>
      <c r="E106" s="157"/>
      <c r="F106" s="9" t="str">
        <f t="shared" si="15"/>
        <v>No</v>
      </c>
      <c r="G106" s="9">
        <f>IF(F106="No",0,+B106)</f>
        <v>0</v>
      </c>
      <c r="H106" s="9">
        <f t="shared" si="16"/>
        <v>0</v>
      </c>
      <c r="I106" s="9"/>
    </row>
    <row r="107" spans="1:9" ht="30" customHeight="1">
      <c r="A107" s="60" t="s">
        <v>77</v>
      </c>
      <c r="B107" s="15"/>
      <c r="C107" s="77"/>
      <c r="D107" s="23"/>
      <c r="E107" s="157"/>
      <c r="F107" s="9" t="str">
        <f t="shared" si="15"/>
        <v>No</v>
      </c>
      <c r="G107" s="9">
        <f>IF(F107="No",0,+B107)</f>
        <v>0</v>
      </c>
      <c r="H107" s="9">
        <f t="shared" si="16"/>
        <v>0</v>
      </c>
      <c r="I107" s="9"/>
    </row>
    <row r="108" spans="1:9" ht="15" customHeight="1">
      <c r="A108" s="60" t="s">
        <v>78</v>
      </c>
      <c r="B108" s="15"/>
      <c r="C108" s="77"/>
      <c r="D108" s="23"/>
      <c r="E108" s="157"/>
      <c r="F108" s="9" t="str">
        <f t="shared" si="15"/>
        <v>No</v>
      </c>
      <c r="G108" s="9">
        <f>IF(F108="No",0,+B108)</f>
        <v>0</v>
      </c>
      <c r="H108" s="9">
        <f t="shared" si="16"/>
        <v>0</v>
      </c>
      <c r="I108" s="9"/>
    </row>
    <row r="109" spans="1:9" ht="15" customHeight="1">
      <c r="A109" s="60" t="s">
        <v>79</v>
      </c>
      <c r="B109" s="15"/>
      <c r="C109" s="77"/>
      <c r="D109" s="23"/>
      <c r="E109" s="157"/>
      <c r="F109" s="9" t="str">
        <f t="shared" si="15"/>
        <v>No</v>
      </c>
      <c r="G109" s="9">
        <f>IF(F109="No",0,+B109)</f>
        <v>0</v>
      </c>
      <c r="H109" s="9">
        <f t="shared" si="16"/>
        <v>0</v>
      </c>
      <c r="I109" s="9"/>
    </row>
    <row r="110" spans="1:9" ht="15" customHeight="1">
      <c r="A110" s="60" t="s">
        <v>80</v>
      </c>
      <c r="B110" s="15"/>
      <c r="C110" s="77"/>
      <c r="D110" s="23"/>
      <c r="E110" s="157"/>
      <c r="F110" s="9" t="str">
        <f t="shared" si="15"/>
        <v>No</v>
      </c>
      <c r="G110" s="9">
        <f>IF(F110="No",0,+B110)</f>
        <v>0</v>
      </c>
      <c r="H110" s="9">
        <f t="shared" si="16"/>
        <v>0</v>
      </c>
      <c r="I110" s="9"/>
    </row>
    <row r="111" spans="1:9" ht="15" customHeight="1">
      <c r="A111" s="60" t="s">
        <v>81</v>
      </c>
      <c r="B111" s="15"/>
      <c r="C111" s="77"/>
      <c r="D111" s="23"/>
      <c r="E111" s="157"/>
      <c r="F111" s="9" t="str">
        <f t="shared" si="15"/>
        <v>No</v>
      </c>
      <c r="G111" s="9">
        <f>IF(F111="No",0,+B111)</f>
        <v>0</v>
      </c>
      <c r="H111" s="9">
        <f t="shared" si="16"/>
        <v>0</v>
      </c>
      <c r="I111" s="9"/>
    </row>
    <row r="112" spans="1:9" ht="15" customHeight="1">
      <c r="A112" s="56" t="s">
        <v>82</v>
      </c>
      <c r="B112" s="15"/>
      <c r="C112" s="77"/>
      <c r="D112" s="23"/>
      <c r="E112" s="157"/>
      <c r="F112" s="9" t="str">
        <f t="shared" si="15"/>
        <v>No</v>
      </c>
      <c r="G112" s="9">
        <f>IF(F112="No",0,+B112)</f>
        <v>0</v>
      </c>
      <c r="H112" s="9">
        <f t="shared" si="16"/>
        <v>0</v>
      </c>
      <c r="I112" s="9"/>
    </row>
    <row r="113" spans="1:9" ht="15" customHeight="1">
      <c r="A113" s="60" t="s">
        <v>83</v>
      </c>
      <c r="B113" s="15"/>
      <c r="C113" s="77"/>
      <c r="D113" s="23"/>
      <c r="E113" s="158"/>
      <c r="F113" s="36" t="str">
        <f t="shared" si="15"/>
        <v>No</v>
      </c>
      <c r="G113" s="36">
        <f>IF(F113="No",0,+B113)</f>
        <v>0</v>
      </c>
      <c r="H113" s="36">
        <f t="shared" si="16"/>
        <v>0</v>
      </c>
      <c r="I113" s="9"/>
    </row>
    <row r="114" spans="1:9" ht="15" customHeight="1">
      <c r="A114" s="16"/>
      <c r="B114" s="46"/>
      <c r="C114" s="77"/>
      <c r="D114" s="46"/>
      <c r="E114" s="238"/>
      <c r="F114" s="38"/>
      <c r="G114" s="38"/>
      <c r="H114" s="38"/>
      <c r="I114" s="9"/>
    </row>
    <row r="115" spans="1:9" ht="15" customHeight="1">
      <c r="A115" s="51" t="s">
        <v>24</v>
      </c>
      <c r="B115" s="19">
        <f>SUM(B102:B113)</f>
        <v>0</v>
      </c>
      <c r="C115" s="20" t="s">
        <v>25</v>
      </c>
      <c r="D115" s="19">
        <f>SUM(D102:D113)/2</f>
        <v>0</v>
      </c>
      <c r="E115" s="105" t="s">
        <v>84</v>
      </c>
      <c r="F115" s="9">
        <f>COUNTIF(F102:F113,"Yes")</f>
        <v>0</v>
      </c>
      <c r="G115" s="9">
        <f>SUM(G102:G113)</f>
        <v>0</v>
      </c>
      <c r="H115" s="9">
        <f>SUM(H102:H113)</f>
        <v>0</v>
      </c>
      <c r="I115" s="39"/>
    </row>
    <row r="116" spans="1:9" ht="15" customHeight="1">
      <c r="A116" s="51" t="s">
        <v>27</v>
      </c>
      <c r="B116" s="21">
        <f>IF(D115=0, 0, (B115/D115))</f>
        <v>0</v>
      </c>
      <c r="C116" s="77"/>
      <c r="D116" s="77"/>
      <c r="E116" s="106" t="s">
        <v>28</v>
      </c>
      <c r="F116" s="9"/>
      <c r="G116" s="13">
        <f>IF(ISERROR(G115/$F115),0,(G115/$F115)*2)</f>
        <v>0</v>
      </c>
      <c r="H116" s="13">
        <f>IF(ISERROR(H115/$F115),0,(H115/$F115)*2)</f>
        <v>0</v>
      </c>
      <c r="I116" s="39">
        <f>IF(ISERROR(G116/H116),0,(G116/H116))</f>
        <v>0</v>
      </c>
    </row>
    <row r="117" spans="1:9" ht="15" customHeight="1">
      <c r="A117" s="18"/>
      <c r="B117" s="79"/>
      <c r="C117" s="77"/>
      <c r="D117" s="77"/>
      <c r="E117" s="106"/>
      <c r="F117" s="9"/>
      <c r="G117" s="9"/>
      <c r="H117" s="9"/>
      <c r="I117" s="9"/>
    </row>
    <row r="118" spans="1:9" ht="15" customHeight="1">
      <c r="A118" s="50" t="s">
        <v>85</v>
      </c>
      <c r="B118" s="13"/>
      <c r="C118" s="77"/>
      <c r="D118" s="77"/>
      <c r="E118" s="107" t="s">
        <v>30</v>
      </c>
      <c r="F118" s="9"/>
      <c r="G118" s="9"/>
      <c r="H118" s="9"/>
      <c r="I118" s="9"/>
    </row>
    <row r="119" spans="1:9" ht="15" customHeight="1">
      <c r="A119" s="26" t="s">
        <v>86</v>
      </c>
      <c r="B119" s="15"/>
      <c r="C119" s="77"/>
      <c r="D119" s="23"/>
      <c r="E119" s="140"/>
      <c r="F119" s="9" t="str">
        <f>IF(D119=1,"Yes","No")</f>
        <v>No</v>
      </c>
      <c r="G119" s="9">
        <f>IF(F119="No",0,+B119)</f>
        <v>0</v>
      </c>
      <c r="H119" s="9">
        <f t="shared" ref="H119:H123" si="17">IF(F119="No",0,4)</f>
        <v>0</v>
      </c>
      <c r="I119" s="9"/>
    </row>
    <row r="120" spans="1:9" ht="15" customHeight="1">
      <c r="A120" s="26" t="s">
        <v>87</v>
      </c>
      <c r="B120" s="15"/>
      <c r="C120" s="77"/>
      <c r="D120" s="23"/>
      <c r="E120" s="232"/>
      <c r="F120" s="9" t="str">
        <f>IF(D120=1,"Yes","No")</f>
        <v>No</v>
      </c>
      <c r="G120" s="9">
        <f>IF(F120="No",0,+B120)</f>
        <v>0</v>
      </c>
      <c r="H120" s="9">
        <f t="shared" si="17"/>
        <v>0</v>
      </c>
      <c r="I120" s="9"/>
    </row>
    <row r="121" spans="1:9" ht="15" customHeight="1">
      <c r="A121" s="26" t="s">
        <v>88</v>
      </c>
      <c r="B121" s="15"/>
      <c r="C121" s="77"/>
      <c r="D121" s="23"/>
      <c r="E121" s="232"/>
      <c r="F121" s="9" t="str">
        <f>IF(D121=1,"Yes","No")</f>
        <v>No</v>
      </c>
      <c r="G121" s="9">
        <f>IF(F121="No",0,+B121)</f>
        <v>0</v>
      </c>
      <c r="H121" s="9">
        <f t="shared" si="17"/>
        <v>0</v>
      </c>
      <c r="I121" s="9"/>
    </row>
    <row r="122" spans="1:9" ht="15" customHeight="1">
      <c r="A122" s="26" t="s">
        <v>89</v>
      </c>
      <c r="B122" s="15"/>
      <c r="C122" s="77"/>
      <c r="D122" s="23"/>
      <c r="E122" s="232"/>
      <c r="F122" s="9" t="str">
        <f>IF(D122=1,"Yes","No")</f>
        <v>No</v>
      </c>
      <c r="G122" s="9">
        <f>IF(F122="No",0,+B122)</f>
        <v>0</v>
      </c>
      <c r="H122" s="9">
        <f t="shared" si="17"/>
        <v>0</v>
      </c>
      <c r="I122" s="9"/>
    </row>
    <row r="123" spans="1:9" ht="15" customHeight="1">
      <c r="A123" s="26" t="s">
        <v>90</v>
      </c>
      <c r="B123" s="15"/>
      <c r="C123" s="77"/>
      <c r="D123" s="23"/>
      <c r="E123" s="232"/>
      <c r="F123" s="9" t="str">
        <f>IF(D123=1,"Yes","No")</f>
        <v>No</v>
      </c>
      <c r="G123" s="9">
        <f>IF(F123="No",0,+B123)</f>
        <v>0</v>
      </c>
      <c r="H123" s="9">
        <f t="shared" si="17"/>
        <v>0</v>
      </c>
      <c r="I123" s="9"/>
    </row>
    <row r="124" spans="1:9" ht="15" customHeight="1">
      <c r="A124" s="16"/>
      <c r="B124" s="46"/>
      <c r="C124" s="77"/>
      <c r="D124" s="46"/>
      <c r="E124" s="238"/>
      <c r="F124" s="38"/>
      <c r="G124" s="38"/>
      <c r="H124" s="38"/>
      <c r="I124" s="39"/>
    </row>
    <row r="125" spans="1:9" ht="15" customHeight="1">
      <c r="A125" s="51" t="s">
        <v>24</v>
      </c>
      <c r="B125" s="19">
        <f>SUM(B119:B123)</f>
        <v>0</v>
      </c>
      <c r="C125" s="20" t="s">
        <v>25</v>
      </c>
      <c r="D125" s="19">
        <f>SUM(D119:D123)/2</f>
        <v>0</v>
      </c>
      <c r="E125" s="105" t="s">
        <v>84</v>
      </c>
      <c r="F125" s="9">
        <f>COUNTIF(F119:F123,"Yes")</f>
        <v>0</v>
      </c>
      <c r="G125" s="9">
        <f>SUM(G119:G123)</f>
        <v>0</v>
      </c>
      <c r="H125" s="9">
        <f>SUM(H119:H123)</f>
        <v>0</v>
      </c>
      <c r="I125" s="39"/>
    </row>
    <row r="126" spans="1:9" ht="15" customHeight="1">
      <c r="A126" s="51" t="s">
        <v>27</v>
      </c>
      <c r="B126" s="21">
        <f>IF(D125=0, 0, (B125/D125))</f>
        <v>0</v>
      </c>
      <c r="C126" s="77"/>
      <c r="D126" s="77"/>
      <c r="E126" s="106" t="s">
        <v>28</v>
      </c>
      <c r="F126" s="9"/>
      <c r="G126" s="13">
        <f>IF(ISERROR(G125/$F125),0,(G125/$F125)*2)</f>
        <v>0</v>
      </c>
      <c r="H126" s="13">
        <f>IF(ISERROR(H125/$F125),0,(H125/$F125)*2)</f>
        <v>0</v>
      </c>
      <c r="I126" s="39">
        <f>IF(ISERROR(G126/H126),0,(G126/H126))</f>
        <v>0</v>
      </c>
    </row>
    <row r="127" spans="1:9" ht="15" customHeight="1">
      <c r="A127" s="18"/>
      <c r="B127" s="79"/>
      <c r="C127" s="77"/>
      <c r="D127" s="77"/>
      <c r="E127" s="106"/>
      <c r="F127" s="9"/>
      <c r="G127" s="9"/>
      <c r="H127" s="9"/>
      <c r="I127" s="9"/>
    </row>
    <row r="128" spans="1:9" ht="15" customHeight="1">
      <c r="A128" s="50" t="s">
        <v>91</v>
      </c>
      <c r="B128" s="13"/>
      <c r="C128" s="77"/>
      <c r="D128" s="77"/>
      <c r="E128" s="107" t="s">
        <v>30</v>
      </c>
      <c r="F128" s="9"/>
      <c r="G128" s="9"/>
      <c r="H128" s="9"/>
      <c r="I128" s="9"/>
    </row>
    <row r="129" spans="1:17" ht="15" customHeight="1">
      <c r="A129" s="26" t="s">
        <v>92</v>
      </c>
      <c r="B129" s="15"/>
      <c r="C129" s="77"/>
      <c r="D129" s="23"/>
      <c r="E129" s="140"/>
      <c r="F129" s="9" t="str">
        <f>IF(D129=1,"Yes","No")</f>
        <v>No</v>
      </c>
      <c r="G129" s="9">
        <f>IF(F129="No",0,+B129)</f>
        <v>0</v>
      </c>
      <c r="H129" s="9">
        <f t="shared" ref="H129:H130" si="18">IF(F129="No",0,4)</f>
        <v>0</v>
      </c>
      <c r="I129" s="9"/>
    </row>
    <row r="130" spans="1:17" ht="30" customHeight="1">
      <c r="A130" s="56" t="s">
        <v>93</v>
      </c>
      <c r="B130" s="15"/>
      <c r="C130" s="77"/>
      <c r="D130" s="23"/>
      <c r="E130" s="232"/>
      <c r="F130" s="36" t="str">
        <f>IF(D130=1,"Yes","No")</f>
        <v>No</v>
      </c>
      <c r="G130" s="36">
        <f>IF(F130="No",0,+B130)</f>
        <v>0</v>
      </c>
      <c r="H130" s="36">
        <f t="shared" si="18"/>
        <v>0</v>
      </c>
      <c r="I130" s="9"/>
    </row>
    <row r="131" spans="1:17" ht="15" customHeight="1">
      <c r="A131" s="51" t="s">
        <v>24</v>
      </c>
      <c r="B131" s="19">
        <f>SUM(B129:B130)</f>
        <v>0</v>
      </c>
      <c r="C131" s="20" t="s">
        <v>25</v>
      </c>
      <c r="D131" s="19">
        <f>SUM(D129:D130)</f>
        <v>0</v>
      </c>
      <c r="E131" s="105" t="s">
        <v>26</v>
      </c>
      <c r="F131" s="9">
        <f>COUNTIF(F129:F130,"Yes")</f>
        <v>0</v>
      </c>
      <c r="G131" s="9">
        <f>SUM(G129:G130)</f>
        <v>0</v>
      </c>
      <c r="H131" s="9">
        <f>SUM(H129:H130)</f>
        <v>0</v>
      </c>
      <c r="I131" s="39"/>
    </row>
    <row r="132" spans="1:17" ht="15" customHeight="1">
      <c r="A132" s="51" t="s">
        <v>27</v>
      </c>
      <c r="B132" s="21">
        <f>IF(D131=0, 0, (B131/D131))</f>
        <v>0</v>
      </c>
      <c r="C132" s="77"/>
      <c r="D132" s="77"/>
      <c r="E132" s="106" t="s">
        <v>28</v>
      </c>
      <c r="F132" s="9"/>
      <c r="G132" s="13">
        <f>IF(ISERROR(G131/$F131),0,(G131/$F131))</f>
        <v>0</v>
      </c>
      <c r="H132" s="13">
        <f>IF(ISERROR(H131/$F131),0,(H131/$F131))</f>
        <v>0</v>
      </c>
      <c r="I132" s="39">
        <f>IF(ISERROR(G132/H132),0,(G132/H132))</f>
        <v>0</v>
      </c>
    </row>
    <row r="133" spans="1:17" ht="15" customHeight="1">
      <c r="A133" s="18"/>
      <c r="B133" s="79"/>
      <c r="C133" s="77"/>
      <c r="D133" s="77"/>
      <c r="E133" s="106"/>
      <c r="F133" s="9"/>
      <c r="G133" s="9"/>
      <c r="H133" s="9"/>
      <c r="I133" s="9"/>
    </row>
    <row r="134" spans="1:17" ht="15" customHeight="1">
      <c r="A134" s="47" t="s">
        <v>94</v>
      </c>
      <c r="B134" s="13"/>
      <c r="C134" s="77"/>
      <c r="D134" s="77"/>
      <c r="E134" s="107" t="s">
        <v>30</v>
      </c>
      <c r="F134" s="9"/>
      <c r="G134" s="9"/>
      <c r="H134" s="9"/>
      <c r="I134" s="9"/>
    </row>
    <row r="135" spans="1:17" ht="15" customHeight="1">
      <c r="A135" s="26" t="s">
        <v>95</v>
      </c>
      <c r="B135" s="15"/>
      <c r="C135" s="77"/>
      <c r="D135" s="23"/>
      <c r="E135" s="140"/>
      <c r="F135" s="9" t="str">
        <f>IF(D135=1,"Yes","No")</f>
        <v>No</v>
      </c>
      <c r="G135" s="9">
        <f>IF(F135="No",0,+B135)</f>
        <v>0</v>
      </c>
      <c r="H135" s="9">
        <f t="shared" ref="H135:H138" si="19">IF(F135="No",0,4)</f>
        <v>0</v>
      </c>
      <c r="I135" s="9"/>
    </row>
    <row r="136" spans="1:17" ht="30" customHeight="1">
      <c r="A136" s="56" t="s">
        <v>96</v>
      </c>
      <c r="B136" s="15"/>
      <c r="C136" s="77"/>
      <c r="D136" s="23"/>
      <c r="E136" s="232"/>
      <c r="F136" s="9" t="str">
        <f>IF(D136=1,"Yes","No")</f>
        <v>No</v>
      </c>
      <c r="G136" s="9">
        <f>IF(F136="No",0,+B136)</f>
        <v>0</v>
      </c>
      <c r="H136" s="9">
        <f t="shared" si="19"/>
        <v>0</v>
      </c>
      <c r="I136" s="9"/>
    </row>
    <row r="137" spans="1:17" ht="15" customHeight="1">
      <c r="A137" s="26" t="s">
        <v>97</v>
      </c>
      <c r="B137" s="15"/>
      <c r="C137" s="77"/>
      <c r="D137" s="23"/>
      <c r="E137" s="232"/>
      <c r="F137" s="9" t="str">
        <f>IF(D137=1,"Yes","No")</f>
        <v>No</v>
      </c>
      <c r="G137" s="9">
        <f>IF(F137="No",0,+B137)</f>
        <v>0</v>
      </c>
      <c r="H137" s="9">
        <f t="shared" si="19"/>
        <v>0</v>
      </c>
      <c r="I137" s="9"/>
    </row>
    <row r="138" spans="1:17" ht="15" customHeight="1">
      <c r="A138" s="26" t="s">
        <v>23</v>
      </c>
      <c r="B138" s="15"/>
      <c r="C138" s="77"/>
      <c r="D138" s="23"/>
      <c r="E138" s="233"/>
      <c r="F138" s="36" t="str">
        <f>IF(D138=1,"Yes","No")</f>
        <v>No</v>
      </c>
      <c r="G138" s="36">
        <f>IF(F138="No",0,+B138)</f>
        <v>0</v>
      </c>
      <c r="H138" s="36">
        <f t="shared" si="19"/>
        <v>0</v>
      </c>
      <c r="I138" s="9"/>
    </row>
    <row r="139" spans="1:17" ht="15" customHeight="1">
      <c r="A139" s="51" t="s">
        <v>24</v>
      </c>
      <c r="B139" s="19">
        <f>SUM(B135:B138)</f>
        <v>0</v>
      </c>
      <c r="C139" s="20" t="s">
        <v>25</v>
      </c>
      <c r="D139" s="19">
        <f>SUM(D135:D138)</f>
        <v>0</v>
      </c>
      <c r="E139" s="105" t="s">
        <v>42</v>
      </c>
      <c r="F139" s="9">
        <f>COUNTIF(F135:F138,"Yes")</f>
        <v>0</v>
      </c>
      <c r="G139" s="9">
        <f>SUM(G135:G138)</f>
        <v>0</v>
      </c>
      <c r="H139" s="9">
        <f>SUM(H135:H138)</f>
        <v>0</v>
      </c>
      <c r="I139" s="39"/>
    </row>
    <row r="140" spans="1:17" s="49" customFormat="1" ht="15" customHeight="1">
      <c r="A140" s="51" t="s">
        <v>27</v>
      </c>
      <c r="B140" s="48">
        <f>IF(D139=0, 0, (B139/D139))</f>
        <v>0</v>
      </c>
      <c r="C140" s="90"/>
      <c r="D140" s="90"/>
      <c r="E140" s="108" t="s">
        <v>28</v>
      </c>
      <c r="F140" s="9"/>
      <c r="G140" s="13">
        <f>IF(ISERROR(G139/$F139),0,(G139/$F139))</f>
        <v>0</v>
      </c>
      <c r="H140" s="13">
        <f>IF(ISERROR(H139/$F139),0,(H139/$F139))</f>
        <v>0</v>
      </c>
      <c r="I140" s="39">
        <f>IF(ISERROR(G140/H140),0,(G140/H140))</f>
        <v>0</v>
      </c>
    </row>
    <row r="141" spans="1:17" ht="15" customHeight="1">
      <c r="A141" s="10"/>
      <c r="B141" s="80"/>
      <c r="C141" s="80"/>
      <c r="D141" s="81"/>
      <c r="E141" s="11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</row>
    <row r="142" spans="1:17" ht="15" customHeight="1">
      <c r="A142" s="59" t="s">
        <v>98</v>
      </c>
      <c r="B142" s="13"/>
      <c r="C142" s="77"/>
      <c r="D142" s="77"/>
      <c r="E142" s="107" t="s">
        <v>30</v>
      </c>
      <c r="F142" s="9"/>
      <c r="G142" s="9"/>
      <c r="H142" s="9"/>
      <c r="I142" s="9"/>
    </row>
    <row r="143" spans="1:17" ht="15" customHeight="1">
      <c r="A143" s="56" t="s">
        <v>99</v>
      </c>
      <c r="B143" s="15"/>
      <c r="C143" s="77"/>
      <c r="D143" s="23"/>
      <c r="E143" s="104"/>
      <c r="F143" s="36" t="str">
        <f>IF(D143=1,"Yes","No")</f>
        <v>No</v>
      </c>
      <c r="G143" s="36">
        <f>IF(F143="No",0,+B143)</f>
        <v>0</v>
      </c>
      <c r="H143" s="36">
        <f t="shared" ref="H143" si="20">IF(F143="No",0,4)</f>
        <v>0</v>
      </c>
      <c r="I143" s="9"/>
    </row>
    <row r="144" spans="1:17" ht="15" customHeight="1">
      <c r="A144" s="51" t="s">
        <v>24</v>
      </c>
      <c r="B144" s="19">
        <f>SUM(B143:B143)</f>
        <v>0</v>
      </c>
      <c r="C144" s="20" t="s">
        <v>25</v>
      </c>
      <c r="D144" s="19">
        <f>SUM(D143:D143)</f>
        <v>0</v>
      </c>
      <c r="E144" s="105" t="s">
        <v>42</v>
      </c>
      <c r="F144" s="9">
        <f>COUNTIF(F143,"Yes")</f>
        <v>0</v>
      </c>
      <c r="G144" s="9">
        <f>SUM(G143)</f>
        <v>0</v>
      </c>
      <c r="H144" s="9">
        <f>SUM(H143)</f>
        <v>0</v>
      </c>
      <c r="I144" s="39"/>
    </row>
    <row r="145" spans="1:9" ht="15" customHeight="1">
      <c r="A145" s="51" t="s">
        <v>27</v>
      </c>
      <c r="B145" s="21">
        <f>IF(D144=0, 0, (B144/D144))</f>
        <v>0</v>
      </c>
      <c r="C145" s="77"/>
      <c r="D145" s="77"/>
      <c r="E145" s="106" t="s">
        <v>28</v>
      </c>
      <c r="F145" s="9"/>
      <c r="G145" s="13">
        <f>IF(ISERROR(G144/$F144),0,(G144/$F144))</f>
        <v>0</v>
      </c>
      <c r="H145" s="13">
        <f>IF(ISERROR(H144/$F144),0,(H144/$F144))</f>
        <v>0</v>
      </c>
      <c r="I145" s="39">
        <f>IF(ISERROR(G145/H145),0,(G145/H145))</f>
        <v>0</v>
      </c>
    </row>
    <row r="146" spans="1:9" ht="15" customHeight="1">
      <c r="A146" s="16"/>
      <c r="B146" s="13"/>
      <c r="C146" s="77"/>
      <c r="D146" s="77"/>
      <c r="E146" s="14"/>
      <c r="F146" s="9"/>
      <c r="G146" s="9"/>
      <c r="H146" s="9"/>
      <c r="I146" s="9"/>
    </row>
    <row r="147" spans="1:9" ht="15" customHeight="1">
      <c r="A147" s="50" t="s">
        <v>100</v>
      </c>
      <c r="B147" s="13"/>
      <c r="C147" s="77"/>
      <c r="D147" s="77"/>
      <c r="E147" s="107" t="s">
        <v>30</v>
      </c>
      <c r="F147" s="9"/>
      <c r="G147" s="9"/>
      <c r="H147" s="9"/>
      <c r="I147" s="9"/>
    </row>
    <row r="148" spans="1:9" ht="30" customHeight="1">
      <c r="A148" s="56" t="s">
        <v>101</v>
      </c>
      <c r="B148" s="15"/>
      <c r="C148" s="77"/>
      <c r="D148" s="23"/>
      <c r="E148" s="104"/>
      <c r="F148" s="36" t="str">
        <f>IF(D148=1,"Yes","No")</f>
        <v>No</v>
      </c>
      <c r="G148" s="36">
        <f>IF(F148="No",0,+B148)</f>
        <v>0</v>
      </c>
      <c r="H148" s="36">
        <f t="shared" ref="H148" si="21">IF(F148="No",0,4)</f>
        <v>0</v>
      </c>
      <c r="I148" s="9"/>
    </row>
    <row r="149" spans="1:9" ht="15" customHeight="1">
      <c r="A149" s="51" t="s">
        <v>24</v>
      </c>
      <c r="B149" s="19">
        <f>SUM(B148:B148)</f>
        <v>0</v>
      </c>
      <c r="C149" s="20" t="s">
        <v>25</v>
      </c>
      <c r="D149" s="19">
        <f>SUM(D148:D148)</f>
        <v>0</v>
      </c>
      <c r="E149" s="105" t="s">
        <v>42</v>
      </c>
      <c r="F149" s="9">
        <f>COUNTIF(F148,"Yes")</f>
        <v>0</v>
      </c>
      <c r="G149" s="9">
        <f>SUM(G148)</f>
        <v>0</v>
      </c>
      <c r="H149" s="9">
        <f>SUM(H148)</f>
        <v>0</v>
      </c>
      <c r="I149" s="39"/>
    </row>
    <row r="150" spans="1:9" ht="15" customHeight="1">
      <c r="A150" s="51" t="s">
        <v>27</v>
      </c>
      <c r="B150" s="21">
        <f>IF(D149=0, 0, (B149/D149))</f>
        <v>0</v>
      </c>
      <c r="C150" s="77"/>
      <c r="D150" s="77"/>
      <c r="E150" s="106" t="s">
        <v>28</v>
      </c>
      <c r="F150" s="9"/>
      <c r="G150" s="13">
        <f>IF(ISERROR(G149/$F149),0,(G149/$F149))</f>
        <v>0</v>
      </c>
      <c r="H150" s="13">
        <f>IF(ISERROR(H149/$F149),0,(H149/$F149))</f>
        <v>0</v>
      </c>
      <c r="I150" s="39">
        <f>IF(ISERROR(G150/H150),0,(G150/H150))</f>
        <v>0</v>
      </c>
    </row>
    <row r="151" spans="1:9" ht="15" customHeight="1">
      <c r="A151" s="16"/>
      <c r="B151" s="13"/>
      <c r="C151" s="77"/>
      <c r="D151" s="77"/>
      <c r="E151" s="14"/>
      <c r="F151" s="9"/>
      <c r="G151" s="9"/>
      <c r="H151" s="9"/>
      <c r="I151" s="9"/>
    </row>
    <row r="152" spans="1:9" ht="15" customHeight="1">
      <c r="A152" s="50" t="s">
        <v>102</v>
      </c>
      <c r="B152" s="13"/>
      <c r="C152" s="77"/>
      <c r="D152" s="77"/>
      <c r="E152" s="107" t="s">
        <v>30</v>
      </c>
      <c r="F152" s="9"/>
      <c r="G152" s="9"/>
      <c r="H152" s="9"/>
      <c r="I152" s="9"/>
    </row>
    <row r="153" spans="1:9" ht="15" customHeight="1">
      <c r="A153" s="56" t="s">
        <v>103</v>
      </c>
      <c r="B153" s="15"/>
      <c r="C153" s="77"/>
      <c r="D153" s="23"/>
      <c r="E153" s="140"/>
      <c r="F153" s="9" t="str">
        <f>IF(D153=1,"Yes","No")</f>
        <v>No</v>
      </c>
      <c r="G153" s="9">
        <f>IF(F153="No",0,+B153)</f>
        <v>0</v>
      </c>
      <c r="H153" s="9">
        <f t="shared" ref="H153" si="22">IF(F153="No",0,4)</f>
        <v>0</v>
      </c>
      <c r="I153" s="9"/>
    </row>
    <row r="154" spans="1:9" ht="15" customHeight="1">
      <c r="A154" s="56" t="s">
        <v>104</v>
      </c>
      <c r="B154" s="15"/>
      <c r="C154" s="77"/>
      <c r="D154" s="23"/>
      <c r="E154" s="161"/>
      <c r="F154" s="9" t="str">
        <f>IF(D154=1,"Yes","No")</f>
        <v>No</v>
      </c>
      <c r="G154" s="9">
        <f>IF(F154="No",0,+B154)</f>
        <v>0</v>
      </c>
      <c r="H154" s="9">
        <f t="shared" ref="H154:H157" si="23">IF(F154="No",0,4)</f>
        <v>0</v>
      </c>
      <c r="I154" s="9"/>
    </row>
    <row r="155" spans="1:9" ht="15" customHeight="1">
      <c r="A155" s="56" t="s">
        <v>105</v>
      </c>
      <c r="B155" s="15"/>
      <c r="C155" s="77"/>
      <c r="D155" s="23"/>
      <c r="E155" s="161"/>
      <c r="F155" s="9" t="str">
        <f>IF(D155=1,"Yes","No")</f>
        <v>No</v>
      </c>
      <c r="G155" s="9">
        <f>IF(F155="No",0,+B155)</f>
        <v>0</v>
      </c>
      <c r="H155" s="9">
        <f t="shared" si="23"/>
        <v>0</v>
      </c>
      <c r="I155" s="9"/>
    </row>
    <row r="156" spans="1:9" ht="30" customHeight="1">
      <c r="A156" s="56" t="s">
        <v>106</v>
      </c>
      <c r="B156" s="15"/>
      <c r="C156" s="77"/>
      <c r="D156" s="23"/>
      <c r="E156" s="161"/>
      <c r="F156" s="9" t="str">
        <f>IF(D156=1,"Yes","No")</f>
        <v>No</v>
      </c>
      <c r="G156" s="9">
        <f>IF(F156="No",0,+B156)</f>
        <v>0</v>
      </c>
      <c r="H156" s="9">
        <f t="shared" si="23"/>
        <v>0</v>
      </c>
      <c r="I156" s="9"/>
    </row>
    <row r="157" spans="1:9" ht="15" customHeight="1">
      <c r="A157" s="58" t="s">
        <v>107</v>
      </c>
      <c r="B157" s="15"/>
      <c r="C157" s="77"/>
      <c r="D157" s="23"/>
      <c r="E157" s="161"/>
      <c r="F157" s="36" t="str">
        <f>IF(D157=1,"Yes","No")</f>
        <v>No</v>
      </c>
      <c r="G157" s="36">
        <f>IF(F157="No",0,+B157)</f>
        <v>0</v>
      </c>
      <c r="H157" s="36">
        <f t="shared" si="23"/>
        <v>0</v>
      </c>
      <c r="I157" s="9"/>
    </row>
    <row r="158" spans="1:9" ht="15" customHeight="1">
      <c r="A158" s="51" t="s">
        <v>24</v>
      </c>
      <c r="B158" s="19">
        <f>SUM(B153:B157)</f>
        <v>0</v>
      </c>
      <c r="C158" s="20" t="s">
        <v>25</v>
      </c>
      <c r="D158" s="19">
        <f>SUM(D153:D157)</f>
        <v>0</v>
      </c>
      <c r="E158" s="105" t="s">
        <v>108</v>
      </c>
      <c r="F158" s="9">
        <f>COUNTIF(F153:F157,"Yes")</f>
        <v>0</v>
      </c>
      <c r="G158" s="9">
        <f>SUM(G153:G157)</f>
        <v>0</v>
      </c>
      <c r="H158" s="9">
        <f>SUM(H153:H157)</f>
        <v>0</v>
      </c>
      <c r="I158" s="39"/>
    </row>
    <row r="159" spans="1:9" ht="15" customHeight="1">
      <c r="A159" s="51" t="s">
        <v>27</v>
      </c>
      <c r="B159" s="21">
        <f>IF(D158=0, 0, (B158/D158))</f>
        <v>0</v>
      </c>
      <c r="C159" s="77"/>
      <c r="D159" s="77"/>
      <c r="E159" s="106" t="s">
        <v>28</v>
      </c>
      <c r="F159" s="9"/>
      <c r="G159" s="13">
        <f>IF(ISERROR(G158/$F158),0,(G158/$F158))</f>
        <v>0</v>
      </c>
      <c r="H159" s="13">
        <f>IF(ISERROR(H158/$F158),0,(H158/$F158))</f>
        <v>0</v>
      </c>
      <c r="I159" s="39">
        <f>IF(ISERROR(G159/H159),0,(G159/H159))</f>
        <v>0</v>
      </c>
    </row>
    <row r="160" spans="1:9" ht="15" customHeight="1">
      <c r="A160" s="75"/>
      <c r="B160" s="13"/>
      <c r="C160" s="13"/>
      <c r="D160" s="77"/>
      <c r="E160" s="14"/>
      <c r="F160" s="9"/>
      <c r="G160" s="9"/>
      <c r="H160" s="9"/>
      <c r="I160" s="9"/>
    </row>
    <row r="161" spans="1:9" ht="15" customHeight="1">
      <c r="A161" s="162" t="s">
        <v>109</v>
      </c>
      <c r="B161" s="163"/>
      <c r="C161" s="163"/>
      <c r="D161" s="163"/>
      <c r="E161" s="164"/>
      <c r="F161" s="9"/>
      <c r="G161" s="9"/>
      <c r="H161" s="9"/>
      <c r="I161" s="9"/>
    </row>
    <row r="162" spans="1:9" ht="15" customHeight="1">
      <c r="A162" s="91"/>
      <c r="B162" s="165" t="s">
        <v>110</v>
      </c>
      <c r="C162" s="166"/>
      <c r="D162" s="167" t="s">
        <v>111</v>
      </c>
      <c r="E162" s="168"/>
      <c r="F162" s="9"/>
      <c r="G162" s="9"/>
      <c r="H162" s="9"/>
      <c r="I162" s="9"/>
    </row>
    <row r="163" spans="1:9" ht="15" customHeight="1">
      <c r="A163" s="92" t="s">
        <v>10</v>
      </c>
      <c r="B163" s="169" t="s">
        <v>112</v>
      </c>
      <c r="C163" s="170"/>
      <c r="D163" s="171" t="s">
        <v>113</v>
      </c>
      <c r="E163" s="172"/>
      <c r="F163" s="9"/>
      <c r="G163" s="9"/>
      <c r="H163" s="9"/>
      <c r="I163" s="9"/>
    </row>
    <row r="164" spans="1:9" ht="15" customHeight="1">
      <c r="A164" s="69" t="str">
        <f>A13</f>
        <v>Entrance/Main Lobby</v>
      </c>
      <c r="B164" s="173">
        <f>G24</f>
        <v>0</v>
      </c>
      <c r="C164" s="174"/>
      <c r="D164" s="175">
        <v>4</v>
      </c>
      <c r="E164" s="176"/>
      <c r="F164" s="9"/>
      <c r="G164" s="9"/>
      <c r="H164" s="9"/>
      <c r="I164" s="9"/>
    </row>
    <row r="165" spans="1:9" ht="15" customHeight="1">
      <c r="A165" s="27" t="str">
        <f>A26</f>
        <v>Security/Life Safety</v>
      </c>
      <c r="B165" s="177">
        <f>G39</f>
        <v>0</v>
      </c>
      <c r="C165" s="178"/>
      <c r="D165" s="179">
        <v>4</v>
      </c>
      <c r="E165" s="180"/>
      <c r="F165" s="9"/>
      <c r="G165" s="9"/>
      <c r="H165" s="9"/>
      <c r="I165" s="9"/>
    </row>
    <row r="166" spans="1:9" ht="15" customHeight="1">
      <c r="A166" s="27" t="str">
        <f>A41</f>
        <v>Management Office</v>
      </c>
      <c r="B166" s="177">
        <f>G62</f>
        <v>0</v>
      </c>
      <c r="C166" s="178"/>
      <c r="D166" s="179">
        <v>4</v>
      </c>
      <c r="E166" s="180"/>
      <c r="F166" s="9"/>
      <c r="G166" s="9"/>
      <c r="H166" s="9"/>
      <c r="I166" s="9"/>
    </row>
    <row r="167" spans="1:9" ht="15" customHeight="1">
      <c r="A167" s="27" t="str">
        <f>A65</f>
        <v>Elevators</v>
      </c>
      <c r="B167" s="177">
        <f>G71</f>
        <v>0</v>
      </c>
      <c r="C167" s="178"/>
      <c r="D167" s="179">
        <v>4</v>
      </c>
      <c r="E167" s="180"/>
      <c r="F167" s="9"/>
      <c r="G167" s="9"/>
      <c r="H167" s="9"/>
      <c r="I167" s="9"/>
    </row>
    <row r="168" spans="1:9" ht="15" customHeight="1">
      <c r="A168" s="27" t="str">
        <f>A73</f>
        <v>Multi-Tenant Corridors</v>
      </c>
      <c r="B168" s="177">
        <f>G79</f>
        <v>0</v>
      </c>
      <c r="C168" s="178"/>
      <c r="D168" s="179">
        <v>4</v>
      </c>
      <c r="E168" s="180"/>
      <c r="F168" s="9"/>
      <c r="G168" s="9"/>
      <c r="H168" s="9"/>
      <c r="I168" s="9"/>
    </row>
    <row r="169" spans="1:9" ht="15" customHeight="1">
      <c r="A169" s="27" t="str">
        <f>A81</f>
        <v>Restrooms</v>
      </c>
      <c r="B169" s="177">
        <f>G85</f>
        <v>0</v>
      </c>
      <c r="C169" s="178"/>
      <c r="D169" s="179">
        <v>4</v>
      </c>
      <c r="E169" s="180"/>
      <c r="F169" s="9"/>
      <c r="G169" s="9"/>
      <c r="H169" s="9"/>
      <c r="I169" s="9"/>
    </row>
    <row r="170" spans="1:9" ht="15" customHeight="1">
      <c r="A170" s="27" t="str">
        <f>A87</f>
        <v>Stairwells</v>
      </c>
      <c r="B170" s="177">
        <f>G92</f>
        <v>0</v>
      </c>
      <c r="C170" s="178"/>
      <c r="D170" s="179">
        <v>4</v>
      </c>
      <c r="E170" s="180"/>
      <c r="F170" s="9"/>
      <c r="G170" s="9"/>
      <c r="H170" s="9"/>
      <c r="I170" s="9"/>
    </row>
    <row r="171" spans="1:9" ht="15" customHeight="1">
      <c r="A171" s="27" t="str">
        <f>A94</f>
        <v>Typical Tenant Suite</v>
      </c>
      <c r="B171" s="177">
        <f>G99</f>
        <v>0</v>
      </c>
      <c r="C171" s="178"/>
      <c r="D171" s="179">
        <v>4</v>
      </c>
      <c r="E171" s="180"/>
      <c r="F171" s="9"/>
      <c r="G171" s="9"/>
      <c r="H171" s="9"/>
      <c r="I171" s="9"/>
    </row>
    <row r="172" spans="1:9" ht="15" customHeight="1">
      <c r="A172" s="27" t="str">
        <f>A101</f>
        <v>Central Plant / Engineering Office</v>
      </c>
      <c r="B172" s="177">
        <f>G116</f>
        <v>0</v>
      </c>
      <c r="C172" s="178"/>
      <c r="D172" s="179">
        <v>8</v>
      </c>
      <c r="E172" s="180"/>
      <c r="F172" s="9"/>
      <c r="G172" s="9"/>
      <c r="H172" s="9"/>
      <c r="I172" s="9"/>
    </row>
    <row r="173" spans="1:9" ht="15" customHeight="1">
      <c r="A173" s="27" t="str">
        <f>A118</f>
        <v>Equipment Rooms/Service Areas</v>
      </c>
      <c r="B173" s="177">
        <f>G126</f>
        <v>0</v>
      </c>
      <c r="C173" s="178"/>
      <c r="D173" s="179">
        <v>8</v>
      </c>
      <c r="E173" s="180"/>
      <c r="F173" s="9"/>
      <c r="G173" s="9"/>
      <c r="H173" s="9"/>
      <c r="I173" s="9"/>
    </row>
    <row r="174" spans="1:9" ht="15" customHeight="1">
      <c r="A174" s="27" t="str">
        <f>A128</f>
        <v>Roof</v>
      </c>
      <c r="B174" s="177">
        <f>G132</f>
        <v>0</v>
      </c>
      <c r="C174" s="178"/>
      <c r="D174" s="179">
        <v>4</v>
      </c>
      <c r="E174" s="180"/>
      <c r="F174" s="9"/>
      <c r="G174" s="9"/>
      <c r="H174" s="9"/>
      <c r="I174" s="9"/>
    </row>
    <row r="175" spans="1:9" ht="15" customHeight="1">
      <c r="A175" s="27" t="str">
        <f>A134</f>
        <v>Parking Facilities</v>
      </c>
      <c r="B175" s="177">
        <f>G140</f>
        <v>0</v>
      </c>
      <c r="C175" s="178"/>
      <c r="D175" s="179">
        <v>4</v>
      </c>
      <c r="E175" s="180"/>
      <c r="F175" s="9"/>
      <c r="G175" s="9"/>
      <c r="H175" s="9"/>
      <c r="I175" s="9"/>
    </row>
    <row r="176" spans="1:9" ht="15" customHeight="1">
      <c r="A176" s="52" t="str">
        <f>A142</f>
        <v xml:space="preserve">Landscaping/Grounds </v>
      </c>
      <c r="B176" s="196">
        <f>G145</f>
        <v>0</v>
      </c>
      <c r="C176" s="197"/>
      <c r="D176" s="198">
        <v>4</v>
      </c>
      <c r="E176" s="199"/>
      <c r="F176" s="9"/>
      <c r="G176" s="9"/>
      <c r="H176" s="9"/>
      <c r="I176" s="9"/>
    </row>
    <row r="177" spans="1:9" ht="15" customHeight="1">
      <c r="A177" s="27" t="str">
        <f>A147</f>
        <v>Refuse Removal and Loading Dock Areas</v>
      </c>
      <c r="B177" s="177">
        <f>G150</f>
        <v>0</v>
      </c>
      <c r="C177" s="178"/>
      <c r="D177" s="179">
        <v>4</v>
      </c>
      <c r="E177" s="180"/>
      <c r="F177" s="9"/>
      <c r="G177" s="9"/>
      <c r="H177" s="9"/>
      <c r="I177" s="9"/>
    </row>
    <row r="178" spans="1:9" ht="15" customHeight="1">
      <c r="A178" s="52" t="str">
        <f>A152</f>
        <v>Tenant Amenities</v>
      </c>
      <c r="B178" s="173">
        <f>G159</f>
        <v>0</v>
      </c>
      <c r="C178" s="174"/>
      <c r="D178" s="191">
        <v>4</v>
      </c>
      <c r="E178" s="192"/>
      <c r="F178" s="9"/>
      <c r="G178" s="9"/>
      <c r="H178" s="9"/>
      <c r="I178" s="9"/>
    </row>
    <row r="179" spans="1:9" ht="15" customHeight="1">
      <c r="A179" s="126" t="s">
        <v>114</v>
      </c>
      <c r="B179" s="193">
        <f>SUM(B164:B178)</f>
        <v>0</v>
      </c>
      <c r="C179" s="194"/>
      <c r="D179" s="193">
        <f>SUM(D164:E178)</f>
        <v>68</v>
      </c>
      <c r="E179" s="195">
        <f>SUM(E164:E178)</f>
        <v>0</v>
      </c>
      <c r="F179" s="9"/>
      <c r="G179" s="9"/>
      <c r="H179" s="9"/>
      <c r="I179" s="9"/>
    </row>
    <row r="180" spans="1:9" ht="15" customHeight="1">
      <c r="A180" s="118" t="s">
        <v>115</v>
      </c>
      <c r="B180" s="119"/>
      <c r="C180" s="120"/>
      <c r="D180" s="121"/>
      <c r="E180" s="122"/>
      <c r="F180" s="9"/>
      <c r="G180" s="9"/>
      <c r="H180" s="9"/>
      <c r="I180" s="9"/>
    </row>
    <row r="181" spans="1:9" ht="15" customHeight="1">
      <c r="A181" s="123" t="s">
        <v>116</v>
      </c>
      <c r="B181" s="189">
        <f>B179/D179*100%</f>
        <v>0</v>
      </c>
      <c r="C181" s="190"/>
      <c r="D181" s="124"/>
      <c r="E181" s="125"/>
      <c r="F181" s="9"/>
      <c r="G181" s="9"/>
      <c r="H181" s="9"/>
      <c r="I181" s="9"/>
    </row>
    <row r="182" spans="1:9" ht="15" customHeight="1">
      <c r="A182" s="144"/>
      <c r="B182" s="145"/>
      <c r="C182" s="145"/>
      <c r="D182" s="145"/>
      <c r="E182" s="146"/>
      <c r="F182" s="9"/>
      <c r="G182" s="9"/>
      <c r="H182" s="9"/>
      <c r="I182" s="9"/>
    </row>
    <row r="183" spans="1:9" ht="15" customHeight="1">
      <c r="A183" s="147" t="s">
        <v>117</v>
      </c>
      <c r="B183" s="148"/>
      <c r="C183" s="148"/>
      <c r="D183" s="148"/>
      <c r="E183" s="149"/>
      <c r="F183" s="9"/>
      <c r="G183" s="9"/>
      <c r="H183" s="9"/>
      <c r="I183" s="9"/>
    </row>
    <row r="184" spans="1:9" ht="15" customHeight="1">
      <c r="A184" s="206" t="s">
        <v>118</v>
      </c>
      <c r="B184" s="207"/>
      <c r="C184" s="207"/>
      <c r="D184" s="207"/>
      <c r="E184" s="208"/>
      <c r="F184" s="9"/>
      <c r="G184" s="9"/>
      <c r="H184" s="9"/>
      <c r="I184" s="9"/>
    </row>
    <row r="185" spans="1:9" ht="15" customHeight="1">
      <c r="A185" s="30"/>
      <c r="B185" s="97"/>
      <c r="C185" s="97"/>
      <c r="D185" s="98"/>
      <c r="E185" s="110"/>
      <c r="F185" s="9"/>
      <c r="G185" s="9"/>
      <c r="H185" s="9"/>
      <c r="I185" s="9"/>
    </row>
    <row r="186" spans="1:9" ht="15" customHeight="1">
      <c r="A186" s="200" t="s">
        <v>119</v>
      </c>
      <c r="B186" s="201"/>
      <c r="C186" s="201"/>
      <c r="D186" s="201"/>
      <c r="E186" s="127"/>
      <c r="F186" s="9"/>
      <c r="G186" s="9"/>
      <c r="H186" s="9"/>
      <c r="I186" s="9"/>
    </row>
    <row r="187" spans="1:9" ht="30" customHeight="1">
      <c r="A187" s="209" t="s">
        <v>120</v>
      </c>
      <c r="B187" s="210"/>
      <c r="C187" s="210"/>
      <c r="D187" s="210"/>
      <c r="E187" s="127"/>
      <c r="F187" s="9"/>
      <c r="G187" s="9"/>
      <c r="H187" s="9"/>
      <c r="I187" s="9"/>
    </row>
    <row r="188" spans="1:9" ht="15" customHeight="1">
      <c r="A188" s="200" t="s">
        <v>121</v>
      </c>
      <c r="B188" s="201"/>
      <c r="C188" s="201"/>
      <c r="D188" s="201"/>
      <c r="E188" s="127"/>
      <c r="F188" s="9"/>
      <c r="G188" s="9"/>
      <c r="H188" s="9"/>
      <c r="I188" s="9"/>
    </row>
    <row r="189" spans="1:9" ht="30" customHeight="1">
      <c r="A189" s="209" t="s">
        <v>122</v>
      </c>
      <c r="B189" s="210"/>
      <c r="C189" s="210"/>
      <c r="D189" s="210"/>
      <c r="E189" s="128" t="s">
        <v>123</v>
      </c>
      <c r="F189" s="9"/>
      <c r="G189" s="9"/>
      <c r="H189" s="9"/>
      <c r="I189" s="9"/>
    </row>
    <row r="190" spans="1:9" ht="15" customHeight="1">
      <c r="A190" s="200" t="s">
        <v>124</v>
      </c>
      <c r="B190" s="201"/>
      <c r="C190" s="201"/>
      <c r="D190" s="201"/>
      <c r="E190" s="127"/>
      <c r="F190" s="9"/>
      <c r="G190" s="9"/>
      <c r="H190" s="9"/>
      <c r="I190" s="9"/>
    </row>
    <row r="191" spans="1:9" ht="15" customHeight="1">
      <c r="A191" s="200" t="s">
        <v>125</v>
      </c>
      <c r="B191" s="201"/>
      <c r="C191" s="201"/>
      <c r="D191" s="201"/>
      <c r="E191" s="127"/>
      <c r="F191" s="9"/>
      <c r="G191" s="9"/>
      <c r="H191" s="9"/>
      <c r="I191" s="9"/>
    </row>
    <row r="192" spans="1:9" ht="15" customHeight="1">
      <c r="A192" s="129"/>
      <c r="B192" s="130"/>
      <c r="C192" s="130"/>
      <c r="D192" s="131"/>
      <c r="E192" s="132"/>
      <c r="F192" s="9"/>
      <c r="G192" s="9"/>
      <c r="H192" s="9"/>
      <c r="I192" s="9"/>
    </row>
    <row r="193" spans="1:9" ht="15" customHeight="1">
      <c r="A193" s="133" t="s">
        <v>126</v>
      </c>
      <c r="B193" s="211"/>
      <c r="C193" s="211"/>
      <c r="D193" s="211"/>
      <c r="E193" s="132"/>
      <c r="F193" s="9"/>
      <c r="G193" s="9"/>
      <c r="H193" s="9"/>
      <c r="I193" s="9"/>
    </row>
    <row r="194" spans="1:9" ht="15" customHeight="1">
      <c r="A194" s="133" t="s">
        <v>127</v>
      </c>
      <c r="B194" s="211"/>
      <c r="C194" s="211"/>
      <c r="D194" s="211"/>
      <c r="E194" s="132"/>
      <c r="F194" s="9"/>
      <c r="G194" s="9"/>
      <c r="H194" s="9"/>
      <c r="I194" s="9"/>
    </row>
    <row r="195" spans="1:9" ht="15" customHeight="1">
      <c r="A195" s="133" t="s">
        <v>128</v>
      </c>
      <c r="B195" s="211"/>
      <c r="C195" s="211"/>
      <c r="D195" s="211"/>
      <c r="E195" s="132"/>
      <c r="F195" s="9"/>
      <c r="G195" s="9"/>
      <c r="H195" s="9"/>
      <c r="I195" s="9"/>
    </row>
    <row r="196" spans="1:9" ht="15" customHeight="1">
      <c r="A196" s="133" t="s">
        <v>129</v>
      </c>
      <c r="B196" s="211"/>
      <c r="C196" s="211"/>
      <c r="D196" s="211"/>
      <c r="E196" s="132"/>
      <c r="F196" s="9"/>
      <c r="G196" s="9"/>
      <c r="H196" s="9"/>
      <c r="I196" s="9"/>
    </row>
    <row r="197" spans="1:9" ht="15" customHeight="1">
      <c r="A197" s="134" t="s">
        <v>130</v>
      </c>
      <c r="B197" s="212"/>
      <c r="C197" s="212"/>
      <c r="D197" s="212"/>
      <c r="E197" s="135"/>
      <c r="F197" s="9"/>
      <c r="G197" s="9"/>
      <c r="H197" s="9"/>
      <c r="I197" s="9"/>
    </row>
    <row r="199" spans="1:9" ht="15" customHeight="1">
      <c r="A199" s="53" t="s">
        <v>131</v>
      </c>
    </row>
    <row r="200" spans="1:9" ht="15" customHeight="1">
      <c r="A200" s="53" t="s">
        <v>132</v>
      </c>
    </row>
    <row r="201" spans="1:9" ht="15" customHeight="1">
      <c r="A201" s="53" t="s">
        <v>133</v>
      </c>
    </row>
    <row r="202" spans="1:9" ht="15" customHeight="1">
      <c r="A202" s="53" t="s">
        <v>134</v>
      </c>
    </row>
    <row r="203" spans="1:9" ht="15" customHeight="1">
      <c r="A203" s="53" t="s">
        <v>135</v>
      </c>
    </row>
    <row r="204" spans="1:9" ht="15" customHeight="1">
      <c r="A204" s="53" t="s">
        <v>136</v>
      </c>
    </row>
    <row r="205" spans="1:9" ht="15" customHeight="1">
      <c r="A205" s="53" t="s">
        <v>137</v>
      </c>
    </row>
    <row r="206" spans="1:9" ht="15" customHeight="1">
      <c r="A206" s="53" t="s">
        <v>138</v>
      </c>
    </row>
    <row r="207" spans="1:9" ht="15" customHeight="1">
      <c r="A207" s="53" t="s">
        <v>139</v>
      </c>
    </row>
    <row r="208" spans="1:9" ht="15" customHeight="1">
      <c r="A208" s="53" t="s">
        <v>140</v>
      </c>
    </row>
    <row r="209" spans="1:1" ht="15" customHeight="1">
      <c r="A209" s="53" t="s">
        <v>141</v>
      </c>
    </row>
  </sheetData>
  <mergeCells count="75">
    <mergeCell ref="B193:D193"/>
    <mergeCell ref="B194:D194"/>
    <mergeCell ref="B195:D195"/>
    <mergeCell ref="B196:D196"/>
    <mergeCell ref="B197:D197"/>
    <mergeCell ref="A184:E184"/>
    <mergeCell ref="A189:D189"/>
    <mergeCell ref="A187:D187"/>
    <mergeCell ref="A188:D188"/>
    <mergeCell ref="A190:D190"/>
    <mergeCell ref="A191:D191"/>
    <mergeCell ref="A186:D186"/>
    <mergeCell ref="A3:D3"/>
    <mergeCell ref="A4:D4"/>
    <mergeCell ref="A5:D5"/>
    <mergeCell ref="A6:D6"/>
    <mergeCell ref="B171:C171"/>
    <mergeCell ref="D171:E171"/>
    <mergeCell ref="B172:C172"/>
    <mergeCell ref="D172:E172"/>
    <mergeCell ref="B173:C173"/>
    <mergeCell ref="D173:E173"/>
    <mergeCell ref="B168:C168"/>
    <mergeCell ref="D168:E168"/>
    <mergeCell ref="B169:C169"/>
    <mergeCell ref="D169:E169"/>
    <mergeCell ref="A2:E2"/>
    <mergeCell ref="A7:E7"/>
    <mergeCell ref="A1:E1"/>
    <mergeCell ref="B181:C181"/>
    <mergeCell ref="B177:C177"/>
    <mergeCell ref="D177:E177"/>
    <mergeCell ref="B178:C178"/>
    <mergeCell ref="D178:E178"/>
    <mergeCell ref="B179:C179"/>
    <mergeCell ref="D179:E179"/>
    <mergeCell ref="B174:C174"/>
    <mergeCell ref="D174:E174"/>
    <mergeCell ref="B175:C175"/>
    <mergeCell ref="D175:E175"/>
    <mergeCell ref="B176:C176"/>
    <mergeCell ref="D176:E176"/>
    <mergeCell ref="B163:C163"/>
    <mergeCell ref="D163:E163"/>
    <mergeCell ref="B164:C164"/>
    <mergeCell ref="D164:E164"/>
    <mergeCell ref="B170:C170"/>
    <mergeCell ref="D170:E170"/>
    <mergeCell ref="B165:C165"/>
    <mergeCell ref="D165:E165"/>
    <mergeCell ref="B166:C166"/>
    <mergeCell ref="D166:E166"/>
    <mergeCell ref="B167:C167"/>
    <mergeCell ref="D167:E167"/>
    <mergeCell ref="E135:E138"/>
    <mergeCell ref="E119:E123"/>
    <mergeCell ref="E129:E130"/>
    <mergeCell ref="B162:C162"/>
    <mergeCell ref="D162:E162"/>
    <mergeCell ref="E14:E22"/>
    <mergeCell ref="A8:E8"/>
    <mergeCell ref="A182:E182"/>
    <mergeCell ref="A183:E183"/>
    <mergeCell ref="B11:D11"/>
    <mergeCell ref="A10:E10"/>
    <mergeCell ref="E88:E90"/>
    <mergeCell ref="E95:E97"/>
    <mergeCell ref="E102:E113"/>
    <mergeCell ref="E27:E37"/>
    <mergeCell ref="E74:E77"/>
    <mergeCell ref="E82:E83"/>
    <mergeCell ref="E66:E69"/>
    <mergeCell ref="E42:E61"/>
    <mergeCell ref="E153:E157"/>
    <mergeCell ref="A161:E161"/>
  </mergeCells>
  <pageMargins left="0.7" right="0.7" top="0.75" bottom="0.75" header="0.3" footer="0.3"/>
  <pageSetup scale="6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5D80-51F8-4428-9A3C-FD705334B2A1}">
  <sheetPr>
    <pageSetUpPr fitToPage="1"/>
  </sheetPr>
  <dimension ref="A1:Q222"/>
  <sheetViews>
    <sheetView view="pageBreakPreview" zoomScaleNormal="100" zoomScaleSheetLayoutView="100" workbookViewId="0">
      <selection activeCell="A19" sqref="A19"/>
    </sheetView>
  </sheetViews>
  <sheetFormatPr defaultColWidth="9.140625" defaultRowHeight="15" customHeight="1"/>
  <cols>
    <col min="1" max="1" width="50.7109375" style="3" customWidth="1"/>
    <col min="2" max="2" width="12.7109375" style="29" customWidth="1"/>
    <col min="3" max="3" width="3.7109375" style="29" customWidth="1"/>
    <col min="4" max="4" width="12.7109375" style="2" customWidth="1"/>
    <col min="5" max="5" width="50.7109375" style="3" customWidth="1"/>
    <col min="6" max="9" width="9.140625" style="3" hidden="1" customWidth="1"/>
    <col min="10" max="10" width="9.140625" style="3"/>
    <col min="11" max="11" width="15.140625" style="3" bestFit="1" customWidth="1"/>
    <col min="12" max="12" width="13.7109375" style="3" bestFit="1" customWidth="1"/>
    <col min="13" max="13" width="14.140625" style="3" bestFit="1" customWidth="1"/>
    <col min="14" max="14" width="8" style="3" bestFit="1" customWidth="1"/>
    <col min="15" max="15" width="19.85546875" style="3" bestFit="1" customWidth="1"/>
    <col min="16" max="16" width="15.5703125" style="3" bestFit="1" customWidth="1"/>
    <col min="17" max="17" width="12.5703125" style="3" bestFit="1" customWidth="1"/>
    <col min="18" max="16384" width="9.140625" style="3"/>
  </cols>
  <sheetData>
    <row r="1" spans="1:17" ht="60" customHeight="1">
      <c r="A1" s="186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</row>
    <row r="2" spans="1:17" ht="15" customHeight="1">
      <c r="A2" s="181"/>
      <c r="B2" s="167"/>
      <c r="C2" s="167"/>
      <c r="D2" s="167"/>
      <c r="E2" s="182"/>
      <c r="F2" s="229"/>
      <c r="G2" s="229"/>
      <c r="H2" s="229"/>
      <c r="I2" s="229"/>
      <c r="J2" s="229"/>
      <c r="K2" s="54"/>
      <c r="L2" s="229"/>
      <c r="M2" s="229"/>
      <c r="N2" s="229"/>
      <c r="O2" s="229"/>
      <c r="P2" s="229"/>
      <c r="Q2" s="229"/>
    </row>
    <row r="3" spans="1:17" ht="15" customHeight="1">
      <c r="A3" s="202" t="s">
        <v>142</v>
      </c>
      <c r="B3" s="203"/>
      <c r="C3" s="203"/>
      <c r="D3" s="203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17" ht="15" customHeight="1">
      <c r="A4" s="204" t="s">
        <v>3</v>
      </c>
      <c r="B4" s="205"/>
      <c r="C4" s="205"/>
      <c r="D4" s="205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1:17" ht="15" customHeight="1">
      <c r="A5" s="204" t="s">
        <v>5</v>
      </c>
      <c r="B5" s="205"/>
      <c r="C5" s="205"/>
      <c r="D5" s="205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</row>
    <row r="6" spans="1:17" ht="15" customHeight="1">
      <c r="A6" s="204" t="s">
        <v>7</v>
      </c>
      <c r="B6" s="205"/>
      <c r="C6" s="205"/>
      <c r="D6" s="205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</row>
    <row r="7" spans="1:17" ht="15" customHeight="1">
      <c r="A7" s="183"/>
      <c r="B7" s="184"/>
      <c r="C7" s="184"/>
      <c r="D7" s="184"/>
      <c r="E7" s="185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</row>
    <row r="8" spans="1:17" ht="120" customHeight="1">
      <c r="A8" s="141" t="s">
        <v>9</v>
      </c>
      <c r="B8" s="142"/>
      <c r="C8" s="142"/>
      <c r="D8" s="142"/>
      <c r="E8" s="143"/>
      <c r="F8" s="31"/>
      <c r="G8" s="31"/>
      <c r="H8" s="31"/>
      <c r="I8" s="32"/>
    </row>
    <row r="9" spans="1:17" ht="15" customHeight="1">
      <c r="A9" s="6"/>
      <c r="B9" s="4"/>
      <c r="C9" s="4"/>
      <c r="D9" s="4"/>
      <c r="E9" s="102"/>
      <c r="F9" s="9"/>
      <c r="G9" s="9"/>
      <c r="H9" s="9"/>
      <c r="I9" s="33"/>
    </row>
    <row r="10" spans="1:17" ht="15" customHeight="1">
      <c r="A10" s="153" t="s">
        <v>10</v>
      </c>
      <c r="B10" s="154"/>
      <c r="C10" s="154"/>
      <c r="D10" s="154"/>
      <c r="E10" s="155"/>
      <c r="F10" s="9"/>
      <c r="G10" s="9"/>
      <c r="H10" s="9"/>
      <c r="I10" s="33"/>
    </row>
    <row r="11" spans="1:17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</row>
    <row r="12" spans="1:17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</row>
    <row r="13" spans="1:17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</row>
    <row r="14" spans="1:17" ht="15" customHeight="1">
      <c r="A14" s="12" t="s">
        <v>16</v>
      </c>
      <c r="B14" s="13"/>
      <c r="C14" s="77"/>
      <c r="D14" s="77"/>
      <c r="E14" s="112" t="s">
        <v>30</v>
      </c>
      <c r="F14" s="9"/>
      <c r="G14" s="9"/>
      <c r="H14" s="9"/>
      <c r="I14" s="9"/>
    </row>
    <row r="15" spans="1:17" ht="15" customHeight="1">
      <c r="A15" s="56" t="s">
        <v>17</v>
      </c>
      <c r="B15" s="15"/>
      <c r="C15" s="77"/>
      <c r="D15" s="23"/>
      <c r="E15" s="140"/>
      <c r="F15" s="9" t="str">
        <f t="shared" ref="F15:F21" si="0">IF(D15=1,"Yes","No")</f>
        <v>No</v>
      </c>
      <c r="G15" s="9">
        <f>IF(F15="No",0,+B15)</f>
        <v>0</v>
      </c>
      <c r="H15" s="9">
        <f t="shared" ref="H15:H21" si="1">IF(F15="No",0,4)</f>
        <v>0</v>
      </c>
      <c r="I15" s="34"/>
      <c r="J15" s="35"/>
      <c r="K15" s="35"/>
      <c r="L15" s="35"/>
      <c r="M15" s="35"/>
      <c r="N15" s="35"/>
    </row>
    <row r="16" spans="1:17" ht="15" customHeight="1">
      <c r="A16" s="56" t="s">
        <v>18</v>
      </c>
      <c r="B16" s="15"/>
      <c r="C16" s="77"/>
      <c r="D16" s="23"/>
      <c r="E16" s="232"/>
      <c r="F16" s="9" t="str">
        <f t="shared" si="0"/>
        <v>No</v>
      </c>
      <c r="G16" s="9">
        <f>IF(F16="No",0,+B16)</f>
        <v>0</v>
      </c>
      <c r="H16" s="9">
        <f t="shared" si="1"/>
        <v>0</v>
      </c>
      <c r="I16" s="9"/>
    </row>
    <row r="17" spans="1:17" ht="15" customHeight="1">
      <c r="A17" s="56" t="s">
        <v>19</v>
      </c>
      <c r="B17" s="15"/>
      <c r="C17" s="77"/>
      <c r="D17" s="23"/>
      <c r="E17" s="232"/>
      <c r="F17" s="9" t="str">
        <f t="shared" si="0"/>
        <v>No</v>
      </c>
      <c r="G17" s="9">
        <f>IF(F17="No",0,+B17)</f>
        <v>0</v>
      </c>
      <c r="H17" s="9">
        <f t="shared" si="1"/>
        <v>0</v>
      </c>
      <c r="I17" s="9"/>
    </row>
    <row r="18" spans="1:17" ht="15" customHeight="1">
      <c r="A18" s="56" t="s">
        <v>20</v>
      </c>
      <c r="B18" s="15"/>
      <c r="C18" s="77"/>
      <c r="D18" s="23"/>
      <c r="E18" s="232"/>
      <c r="F18" s="9" t="str">
        <f t="shared" si="0"/>
        <v>No</v>
      </c>
      <c r="G18" s="9">
        <f>IF(F18="No",0,+B18)</f>
        <v>0</v>
      </c>
      <c r="H18" s="9">
        <f t="shared" si="1"/>
        <v>0</v>
      </c>
      <c r="I18" s="9"/>
    </row>
    <row r="19" spans="1:17" ht="15" customHeight="1">
      <c r="A19" s="56" t="s">
        <v>21</v>
      </c>
      <c r="B19" s="15"/>
      <c r="C19" s="77"/>
      <c r="D19" s="23"/>
      <c r="E19" s="232"/>
      <c r="F19" s="9" t="str">
        <f t="shared" si="0"/>
        <v>No</v>
      </c>
      <c r="G19" s="9">
        <f>IF(F19="No",0,+B19)</f>
        <v>0</v>
      </c>
      <c r="H19" s="9">
        <f t="shared" si="1"/>
        <v>0</v>
      </c>
      <c r="I19" s="34"/>
      <c r="J19" s="35"/>
      <c r="K19" s="35"/>
      <c r="L19" s="35"/>
      <c r="M19" s="35"/>
      <c r="N19" s="35"/>
    </row>
    <row r="20" spans="1:17" ht="15" customHeight="1">
      <c r="A20" s="56" t="s">
        <v>22</v>
      </c>
      <c r="B20" s="15"/>
      <c r="C20" s="77"/>
      <c r="D20" s="23"/>
      <c r="E20" s="232"/>
      <c r="F20" s="9" t="str">
        <f t="shared" si="0"/>
        <v>No</v>
      </c>
      <c r="G20" s="9">
        <f>IF(F20="No",0,+B20)</f>
        <v>0</v>
      </c>
      <c r="H20" s="9">
        <f t="shared" si="1"/>
        <v>0</v>
      </c>
      <c r="I20" s="9"/>
    </row>
    <row r="21" spans="1:17" ht="15" customHeight="1">
      <c r="A21" s="56" t="s">
        <v>23</v>
      </c>
      <c r="B21" s="15"/>
      <c r="C21" s="77"/>
      <c r="D21" s="23"/>
      <c r="E21" s="232"/>
      <c r="F21" s="36" t="str">
        <f t="shared" si="0"/>
        <v>No</v>
      </c>
      <c r="G21" s="36">
        <f>IF(F21="No",0,+B21)</f>
        <v>0</v>
      </c>
      <c r="H21" s="36">
        <f t="shared" si="1"/>
        <v>0</v>
      </c>
      <c r="I21" s="9"/>
    </row>
    <row r="22" spans="1:17" ht="15" customHeight="1">
      <c r="A22" s="37"/>
      <c r="B22" s="17"/>
      <c r="C22" s="78"/>
      <c r="D22" s="17"/>
      <c r="E22" s="232"/>
      <c r="F22" s="38"/>
      <c r="G22" s="38"/>
      <c r="H22" s="38"/>
      <c r="I22" s="9"/>
    </row>
    <row r="23" spans="1:17" ht="15" customHeight="1">
      <c r="A23" s="16"/>
      <c r="B23" s="15"/>
      <c r="C23" s="77"/>
      <c r="D23" s="23"/>
      <c r="E23" s="233"/>
      <c r="F23" s="38"/>
      <c r="G23" s="38"/>
      <c r="H23" s="38"/>
      <c r="I23" s="9"/>
    </row>
    <row r="24" spans="1:17" ht="15" customHeight="1">
      <c r="A24" s="51" t="s">
        <v>24</v>
      </c>
      <c r="B24" s="19">
        <f>SUM(B15:B21)</f>
        <v>0</v>
      </c>
      <c r="C24" s="20" t="s">
        <v>25</v>
      </c>
      <c r="D24" s="19">
        <f>SUM(D15:D23)</f>
        <v>0</v>
      </c>
      <c r="E24" s="105" t="s">
        <v>26</v>
      </c>
      <c r="F24" s="9">
        <f>COUNTIF(F15:F21,"Yes")</f>
        <v>0</v>
      </c>
      <c r="G24" s="9">
        <f>SUM(G15:G21)</f>
        <v>0</v>
      </c>
      <c r="H24" s="9">
        <f>SUM(H15:H21)</f>
        <v>0</v>
      </c>
      <c r="I24" s="39"/>
    </row>
    <row r="25" spans="1:17" ht="15" customHeight="1">
      <c r="A25" s="51" t="s">
        <v>27</v>
      </c>
      <c r="B25" s="21">
        <f>IF(D24=0, 0, (B24/D24))</f>
        <v>0</v>
      </c>
      <c r="C25" s="77"/>
      <c r="D25" s="77"/>
      <c r="E25" s="106" t="s">
        <v>28</v>
      </c>
      <c r="F25" s="9"/>
      <c r="G25" s="13">
        <f>IF(ISERROR(G24/$F24),0,(G24/$F24))</f>
        <v>0</v>
      </c>
      <c r="H25" s="13">
        <f>IF(ISERROR(H24/$F24),0,(H24/$F24))</f>
        <v>0</v>
      </c>
      <c r="I25" s="39">
        <f>IF(ISERROR(G25/H25),0,(G25/H25))</f>
        <v>0</v>
      </c>
    </row>
    <row r="26" spans="1:17">
      <c r="A26" s="10"/>
      <c r="B26" s="80"/>
      <c r="C26" s="80"/>
      <c r="D26" s="81"/>
      <c r="E26" s="11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</row>
    <row r="27" spans="1:17" ht="12.75">
      <c r="A27" s="12" t="s">
        <v>29</v>
      </c>
      <c r="B27" s="13"/>
      <c r="C27" s="77"/>
      <c r="D27" s="77"/>
      <c r="E27" s="107" t="s">
        <v>30</v>
      </c>
      <c r="F27" s="9"/>
      <c r="G27" s="9"/>
      <c r="H27" s="9"/>
      <c r="I27" s="9"/>
    </row>
    <row r="28" spans="1:17" ht="15" customHeight="1">
      <c r="A28" s="56" t="s">
        <v>31</v>
      </c>
      <c r="B28" s="15"/>
      <c r="C28" s="77"/>
      <c r="D28" s="23"/>
      <c r="E28" s="140"/>
      <c r="F28" s="9" t="str">
        <f t="shared" ref="F28:F39" si="2">IF(D28=1,"Yes","No")</f>
        <v>No</v>
      </c>
      <c r="G28" s="9">
        <f>IF(F28="No",0,+B28)</f>
        <v>0</v>
      </c>
      <c r="H28" s="9">
        <f t="shared" ref="H28:H39" si="3">IF(F28="No",0,4)</f>
        <v>0</v>
      </c>
      <c r="I28" s="9"/>
    </row>
    <row r="29" spans="1:17" ht="15" customHeight="1">
      <c r="A29" s="56" t="s">
        <v>32</v>
      </c>
      <c r="B29" s="15"/>
      <c r="C29" s="77"/>
      <c r="D29" s="23"/>
      <c r="E29" s="232"/>
      <c r="F29" s="9" t="str">
        <f t="shared" si="2"/>
        <v>No</v>
      </c>
      <c r="G29" s="9">
        <f>IF(F29="No",0,+B29)</f>
        <v>0</v>
      </c>
      <c r="H29" s="9">
        <f t="shared" si="3"/>
        <v>0</v>
      </c>
      <c r="I29" s="9"/>
    </row>
    <row r="30" spans="1:17" ht="15" customHeight="1">
      <c r="A30" s="56" t="s">
        <v>33</v>
      </c>
      <c r="B30" s="15"/>
      <c r="C30" s="77"/>
      <c r="D30" s="23"/>
      <c r="E30" s="232"/>
      <c r="F30" s="9" t="str">
        <f t="shared" si="2"/>
        <v>No</v>
      </c>
      <c r="G30" s="9">
        <f>IF(F30="No",0,+B30)</f>
        <v>0</v>
      </c>
      <c r="H30" s="9">
        <f t="shared" si="3"/>
        <v>0</v>
      </c>
      <c r="I30" s="9"/>
    </row>
    <row r="31" spans="1:17" ht="15" customHeight="1">
      <c r="A31" s="56" t="s">
        <v>34</v>
      </c>
      <c r="B31" s="15"/>
      <c r="C31" s="77"/>
      <c r="D31" s="23"/>
      <c r="E31" s="232"/>
      <c r="F31" s="9" t="str">
        <f t="shared" si="2"/>
        <v>No</v>
      </c>
      <c r="G31" s="9">
        <f>IF(F31="No",0,+B31)</f>
        <v>0</v>
      </c>
      <c r="H31" s="9">
        <f t="shared" si="3"/>
        <v>0</v>
      </c>
      <c r="I31" s="9"/>
    </row>
    <row r="32" spans="1:17" ht="15" customHeight="1">
      <c r="A32" s="56" t="s">
        <v>35</v>
      </c>
      <c r="B32" s="15"/>
      <c r="C32" s="77"/>
      <c r="D32" s="23"/>
      <c r="E32" s="234"/>
      <c r="F32" s="9" t="str">
        <f t="shared" si="2"/>
        <v>No</v>
      </c>
      <c r="G32" s="9">
        <f>IF(F32="No",0,+B32)</f>
        <v>0</v>
      </c>
      <c r="H32" s="9">
        <f t="shared" si="3"/>
        <v>0</v>
      </c>
      <c r="I32" s="9"/>
    </row>
    <row r="33" spans="1:17" ht="15" customHeight="1">
      <c r="A33" s="56" t="s">
        <v>36</v>
      </c>
      <c r="B33" s="15"/>
      <c r="C33" s="77"/>
      <c r="D33" s="23"/>
      <c r="E33" s="234"/>
      <c r="F33" s="9" t="str">
        <f t="shared" si="2"/>
        <v>No</v>
      </c>
      <c r="G33" s="9">
        <f>IF(F33="No",0,+B33)</f>
        <v>0</v>
      </c>
      <c r="H33" s="9">
        <f t="shared" si="3"/>
        <v>0</v>
      </c>
      <c r="I33" s="9"/>
    </row>
    <row r="34" spans="1:17" ht="15" customHeight="1">
      <c r="A34" s="56" t="s">
        <v>37</v>
      </c>
      <c r="B34" s="15"/>
      <c r="C34" s="77"/>
      <c r="D34" s="23"/>
      <c r="E34" s="234"/>
      <c r="F34" s="9" t="str">
        <f t="shared" si="2"/>
        <v>No</v>
      </c>
      <c r="G34" s="9">
        <f>IF(F34="No",0,+B34)</f>
        <v>0</v>
      </c>
      <c r="H34" s="9">
        <f t="shared" si="3"/>
        <v>0</v>
      </c>
      <c r="I34" s="9"/>
    </row>
    <row r="35" spans="1:17" ht="15" customHeight="1">
      <c r="A35" s="40" t="s">
        <v>143</v>
      </c>
      <c r="B35" s="15"/>
      <c r="C35" s="77"/>
      <c r="D35" s="23"/>
      <c r="E35" s="234"/>
      <c r="F35" s="9"/>
      <c r="G35" s="9"/>
      <c r="H35" s="9"/>
      <c r="I35" s="9"/>
    </row>
    <row r="36" spans="1:17" ht="15" customHeight="1">
      <c r="A36" s="56" t="s">
        <v>38</v>
      </c>
      <c r="B36" s="15"/>
      <c r="C36" s="77"/>
      <c r="D36" s="23"/>
      <c r="E36" s="234"/>
      <c r="F36" s="9" t="str">
        <f t="shared" si="2"/>
        <v>No</v>
      </c>
      <c r="G36" s="9">
        <f>IF(F36="No",0,+B36)</f>
        <v>0</v>
      </c>
      <c r="H36" s="9">
        <f t="shared" si="3"/>
        <v>0</v>
      </c>
      <c r="I36" s="9"/>
    </row>
    <row r="37" spans="1:17" ht="15" customHeight="1">
      <c r="A37" s="56" t="s">
        <v>39</v>
      </c>
      <c r="B37" s="15"/>
      <c r="C37" s="77"/>
      <c r="D37" s="23"/>
      <c r="E37" s="234"/>
      <c r="F37" s="9" t="str">
        <f t="shared" si="2"/>
        <v>No</v>
      </c>
      <c r="G37" s="9">
        <f>IF(F37="No",0,+B37)</f>
        <v>0</v>
      </c>
      <c r="H37" s="9">
        <f t="shared" si="3"/>
        <v>0</v>
      </c>
      <c r="I37" s="9"/>
    </row>
    <row r="38" spans="1:17" ht="15" customHeight="1">
      <c r="A38" s="56" t="s">
        <v>40</v>
      </c>
      <c r="B38" s="15"/>
      <c r="C38" s="77"/>
      <c r="D38" s="23"/>
      <c r="E38" s="234"/>
      <c r="F38" s="9" t="str">
        <f t="shared" si="2"/>
        <v>No</v>
      </c>
      <c r="G38" s="9">
        <f>IF(F38="No",0,+B38)</f>
        <v>0</v>
      </c>
      <c r="H38" s="9">
        <f t="shared" si="3"/>
        <v>0</v>
      </c>
      <c r="I38" s="9"/>
    </row>
    <row r="39" spans="1:17" ht="15" customHeight="1">
      <c r="A39" s="56" t="s">
        <v>41</v>
      </c>
      <c r="B39" s="15"/>
      <c r="C39" s="77"/>
      <c r="D39" s="23"/>
      <c r="E39" s="235"/>
      <c r="F39" s="36" t="str">
        <f t="shared" si="2"/>
        <v>No</v>
      </c>
      <c r="G39" s="36">
        <f>IF(F39="No",0,+B39)</f>
        <v>0</v>
      </c>
      <c r="H39" s="36">
        <f t="shared" si="3"/>
        <v>0</v>
      </c>
      <c r="I39" s="9"/>
    </row>
    <row r="40" spans="1:17" ht="15" customHeight="1">
      <c r="A40" s="51" t="s">
        <v>24</v>
      </c>
      <c r="B40" s="19">
        <f>SUM(B28:B39)</f>
        <v>0</v>
      </c>
      <c r="C40" s="20" t="s">
        <v>25</v>
      </c>
      <c r="D40" s="19">
        <f>SUM(D28:D39)</f>
        <v>0</v>
      </c>
      <c r="E40" s="105" t="s">
        <v>42</v>
      </c>
      <c r="F40" s="9">
        <f>COUNTIF(F28:F39,"Yes")</f>
        <v>0</v>
      </c>
      <c r="G40" s="9">
        <f>SUM(G28:G39)</f>
        <v>0</v>
      </c>
      <c r="H40" s="9">
        <f>SUM(H28:H39)</f>
        <v>0</v>
      </c>
      <c r="I40" s="39"/>
    </row>
    <row r="41" spans="1:17" ht="15" customHeight="1">
      <c r="A41" s="51" t="s">
        <v>27</v>
      </c>
      <c r="B41" s="21">
        <f>IF(D40=0, 0, (B40/D40))</f>
        <v>0</v>
      </c>
      <c r="C41" s="77"/>
      <c r="D41" s="77"/>
      <c r="E41" s="106" t="s">
        <v>28</v>
      </c>
      <c r="F41" s="9"/>
      <c r="G41" s="13">
        <f>IF(ISERROR(G40/$F40),0,(G40/$F40))</f>
        <v>0</v>
      </c>
      <c r="H41" s="13">
        <f>IF(ISERROR(H40/$F40),0,(H40/$F40))</f>
        <v>0</v>
      </c>
      <c r="I41" s="39">
        <f>IF(ISERROR(G41/H41),0,(G41/H41))</f>
        <v>0</v>
      </c>
    </row>
    <row r="42" spans="1:17">
      <c r="A42" s="10"/>
      <c r="B42" s="80"/>
      <c r="C42" s="80"/>
      <c r="D42" s="81"/>
      <c r="E42" s="11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</row>
    <row r="43" spans="1:17" ht="15" customHeight="1">
      <c r="A43" s="12" t="s">
        <v>43</v>
      </c>
      <c r="B43" s="41"/>
      <c r="C43" s="82"/>
      <c r="D43" s="42"/>
      <c r="E43" s="107" t="s">
        <v>30</v>
      </c>
      <c r="F43" s="9"/>
      <c r="G43" s="9"/>
      <c r="H43" s="9"/>
      <c r="I43" s="9"/>
    </row>
    <row r="44" spans="1:17" ht="15" customHeight="1">
      <c r="A44" s="56" t="s">
        <v>44</v>
      </c>
      <c r="B44" s="15"/>
      <c r="C44" s="77"/>
      <c r="D44" s="43"/>
      <c r="E44" s="160"/>
      <c r="F44" s="9" t="str">
        <f t="shared" ref="F44:F61" si="4">IF(D44=1,"Yes","No")</f>
        <v>No</v>
      </c>
      <c r="G44" s="9">
        <f>IF(F44="No",0,+B44)</f>
        <v>0</v>
      </c>
      <c r="H44" s="9">
        <f t="shared" ref="H44:H61" si="5">IF(F44="No",0,4)</f>
        <v>0</v>
      </c>
      <c r="I44" s="9"/>
    </row>
    <row r="45" spans="1:17" ht="15" customHeight="1">
      <c r="A45" s="56" t="s">
        <v>19</v>
      </c>
      <c r="B45" s="15"/>
      <c r="C45" s="77"/>
      <c r="D45" s="43"/>
      <c r="E45" s="236"/>
      <c r="F45" s="9" t="str">
        <f t="shared" si="4"/>
        <v>No</v>
      </c>
      <c r="G45" s="9">
        <f>IF(F45="No",0,+B45)</f>
        <v>0</v>
      </c>
      <c r="H45" s="9">
        <f t="shared" si="5"/>
        <v>0</v>
      </c>
      <c r="I45" s="9"/>
    </row>
    <row r="46" spans="1:17" ht="15" customHeight="1">
      <c r="A46" s="56" t="s">
        <v>45</v>
      </c>
      <c r="B46" s="15"/>
      <c r="C46" s="77"/>
      <c r="D46" s="43"/>
      <c r="E46" s="236"/>
      <c r="F46" s="9" t="str">
        <f t="shared" si="4"/>
        <v>No</v>
      </c>
      <c r="G46" s="9">
        <f>IF(F46="No",0,+B46)</f>
        <v>0</v>
      </c>
      <c r="H46" s="9">
        <f t="shared" si="5"/>
        <v>0</v>
      </c>
      <c r="I46" s="9"/>
    </row>
    <row r="47" spans="1:17" ht="45" customHeight="1">
      <c r="A47" s="56" t="s">
        <v>46</v>
      </c>
      <c r="B47" s="15"/>
      <c r="C47" s="77"/>
      <c r="D47" s="43"/>
      <c r="E47" s="236"/>
      <c r="F47" s="9" t="str">
        <f t="shared" si="4"/>
        <v>No</v>
      </c>
      <c r="G47" s="9">
        <f>IF(F47="No",0,+B47)</f>
        <v>0</v>
      </c>
      <c r="H47" s="9">
        <f t="shared" si="5"/>
        <v>0</v>
      </c>
      <c r="I47" s="9"/>
    </row>
    <row r="48" spans="1:17" ht="15" customHeight="1">
      <c r="A48" s="56" t="s">
        <v>47</v>
      </c>
      <c r="B48" s="15"/>
      <c r="C48" s="77"/>
      <c r="D48" s="43"/>
      <c r="E48" s="236"/>
      <c r="F48" s="9" t="str">
        <f t="shared" si="4"/>
        <v>No</v>
      </c>
      <c r="G48" s="9">
        <f>IF(F48="No",0,+B48)</f>
        <v>0</v>
      </c>
      <c r="H48" s="9">
        <f t="shared" si="5"/>
        <v>0</v>
      </c>
      <c r="I48" s="9"/>
    </row>
    <row r="49" spans="1:9" ht="15" customHeight="1">
      <c r="A49" s="56" t="s">
        <v>48</v>
      </c>
      <c r="B49" s="15"/>
      <c r="C49" s="77"/>
      <c r="D49" s="43"/>
      <c r="E49" s="236"/>
      <c r="F49" s="9" t="str">
        <f t="shared" si="4"/>
        <v>No</v>
      </c>
      <c r="G49" s="9">
        <f>IF(F49="No",0,+B49)</f>
        <v>0</v>
      </c>
      <c r="H49" s="9">
        <f t="shared" si="5"/>
        <v>0</v>
      </c>
      <c r="I49" s="9"/>
    </row>
    <row r="50" spans="1:9" ht="30" customHeight="1">
      <c r="A50" s="56" t="s">
        <v>49</v>
      </c>
      <c r="B50" s="15"/>
      <c r="C50" s="77"/>
      <c r="D50" s="43"/>
      <c r="E50" s="236"/>
      <c r="F50" s="9" t="str">
        <f t="shared" si="4"/>
        <v>No</v>
      </c>
      <c r="G50" s="9">
        <f>IF(F50="No",0,+B50)</f>
        <v>0</v>
      </c>
      <c r="H50" s="9">
        <f t="shared" si="5"/>
        <v>0</v>
      </c>
      <c r="I50" s="9"/>
    </row>
    <row r="51" spans="1:9" ht="15" customHeight="1">
      <c r="A51" s="56" t="s">
        <v>50</v>
      </c>
      <c r="B51" s="15"/>
      <c r="C51" s="77"/>
      <c r="D51" s="43"/>
      <c r="E51" s="236"/>
      <c r="F51" s="9" t="str">
        <f t="shared" si="4"/>
        <v>No</v>
      </c>
      <c r="G51" s="9">
        <f>IF(F51="No",0,+B51)</f>
        <v>0</v>
      </c>
      <c r="H51" s="9">
        <f t="shared" si="5"/>
        <v>0</v>
      </c>
      <c r="I51" s="9"/>
    </row>
    <row r="52" spans="1:9" ht="30" customHeight="1">
      <c r="A52" s="56" t="s">
        <v>51</v>
      </c>
      <c r="B52" s="15"/>
      <c r="C52" s="77"/>
      <c r="D52" s="43"/>
      <c r="E52" s="236"/>
      <c r="F52" s="9" t="str">
        <f t="shared" si="4"/>
        <v>No</v>
      </c>
      <c r="G52" s="9">
        <f>IF(F52="No",0,+B52)</f>
        <v>0</v>
      </c>
      <c r="H52" s="9">
        <f t="shared" si="5"/>
        <v>0</v>
      </c>
      <c r="I52" s="9"/>
    </row>
    <row r="53" spans="1:9" ht="15" customHeight="1">
      <c r="A53" s="56" t="s">
        <v>36</v>
      </c>
      <c r="B53" s="15"/>
      <c r="C53" s="77"/>
      <c r="D53" s="43"/>
      <c r="E53" s="236"/>
      <c r="F53" s="9" t="str">
        <f t="shared" si="4"/>
        <v>No</v>
      </c>
      <c r="G53" s="9">
        <f>IF(F53="No",0,+B53)</f>
        <v>0</v>
      </c>
      <c r="H53" s="9">
        <f t="shared" si="5"/>
        <v>0</v>
      </c>
      <c r="I53" s="9"/>
    </row>
    <row r="54" spans="1:9" ht="30" customHeight="1">
      <c r="A54" s="56" t="s">
        <v>52</v>
      </c>
      <c r="B54" s="15"/>
      <c r="C54" s="77"/>
      <c r="D54" s="43"/>
      <c r="E54" s="236"/>
      <c r="F54" s="9" t="str">
        <f t="shared" si="4"/>
        <v>No</v>
      </c>
      <c r="G54" s="9">
        <f>IF(F54="No",0,+B54)</f>
        <v>0</v>
      </c>
      <c r="H54" s="9">
        <f t="shared" si="5"/>
        <v>0</v>
      </c>
      <c r="I54" s="9"/>
    </row>
    <row r="55" spans="1:9" ht="15" customHeight="1">
      <c r="A55" s="56" t="s">
        <v>53</v>
      </c>
      <c r="B55" s="15"/>
      <c r="C55" s="77"/>
      <c r="D55" s="43"/>
      <c r="E55" s="236"/>
      <c r="F55" s="9" t="str">
        <f t="shared" si="4"/>
        <v>No</v>
      </c>
      <c r="G55" s="9">
        <f>IF(F55="No",0,+B55)</f>
        <v>0</v>
      </c>
      <c r="H55" s="9">
        <f t="shared" si="5"/>
        <v>0</v>
      </c>
      <c r="I55" s="9"/>
    </row>
    <row r="56" spans="1:9" ht="30" customHeight="1">
      <c r="A56" s="56" t="s">
        <v>54</v>
      </c>
      <c r="B56" s="15"/>
      <c r="C56" s="77"/>
      <c r="D56" s="43"/>
      <c r="E56" s="236"/>
      <c r="F56" s="9" t="str">
        <f t="shared" si="4"/>
        <v>No</v>
      </c>
      <c r="G56" s="9">
        <f>IF(F56="No",0,+B56)</f>
        <v>0</v>
      </c>
      <c r="H56" s="9">
        <f t="shared" si="5"/>
        <v>0</v>
      </c>
      <c r="I56" s="9"/>
    </row>
    <row r="57" spans="1:9" ht="15" customHeight="1">
      <c r="A57" s="56" t="s">
        <v>55</v>
      </c>
      <c r="B57" s="15"/>
      <c r="C57" s="77"/>
      <c r="D57" s="43"/>
      <c r="E57" s="236"/>
      <c r="F57" s="9" t="str">
        <f t="shared" si="4"/>
        <v>No</v>
      </c>
      <c r="G57" s="9">
        <f>IF(F57="No",0,+B57)</f>
        <v>0</v>
      </c>
      <c r="H57" s="9">
        <f t="shared" si="5"/>
        <v>0</v>
      </c>
      <c r="I57" s="9"/>
    </row>
    <row r="58" spans="1:9" ht="15" customHeight="1">
      <c r="A58" s="56" t="s">
        <v>56</v>
      </c>
      <c r="B58" s="15"/>
      <c r="C58" s="77"/>
      <c r="D58" s="43"/>
      <c r="E58" s="236"/>
      <c r="F58" s="9" t="str">
        <f t="shared" si="4"/>
        <v>No</v>
      </c>
      <c r="G58" s="9">
        <f>IF(F58="No",0,+B58)</f>
        <v>0</v>
      </c>
      <c r="H58" s="9">
        <f t="shared" si="5"/>
        <v>0</v>
      </c>
      <c r="I58" s="9"/>
    </row>
    <row r="59" spans="1:9" ht="15" customHeight="1">
      <c r="A59" s="56" t="s">
        <v>57</v>
      </c>
      <c r="B59" s="15"/>
      <c r="C59" s="77"/>
      <c r="D59" s="43"/>
      <c r="E59" s="236"/>
      <c r="F59" s="9" t="str">
        <f t="shared" si="4"/>
        <v>No</v>
      </c>
      <c r="G59" s="9">
        <f>IF(F59="No",0,+B59)</f>
        <v>0</v>
      </c>
      <c r="H59" s="9">
        <f t="shared" si="5"/>
        <v>0</v>
      </c>
      <c r="I59" s="9"/>
    </row>
    <row r="60" spans="1:9" ht="15" customHeight="1">
      <c r="A60" s="56" t="s">
        <v>58</v>
      </c>
      <c r="B60" s="15"/>
      <c r="C60" s="77"/>
      <c r="D60" s="43"/>
      <c r="E60" s="236"/>
      <c r="F60" s="9" t="str">
        <f t="shared" si="4"/>
        <v>No</v>
      </c>
      <c r="G60" s="9">
        <f>IF(F60="No",0,+B60)</f>
        <v>0</v>
      </c>
      <c r="H60" s="9">
        <f t="shared" si="5"/>
        <v>0</v>
      </c>
      <c r="I60" s="9"/>
    </row>
    <row r="61" spans="1:9" ht="15" customHeight="1">
      <c r="A61" s="56"/>
      <c r="B61" s="15"/>
      <c r="C61" s="77"/>
      <c r="D61" s="43"/>
      <c r="E61" s="236"/>
      <c r="F61" s="36" t="str">
        <f t="shared" si="4"/>
        <v>No</v>
      </c>
      <c r="G61" s="36">
        <f>IF(F61="No",0,+B61)</f>
        <v>0</v>
      </c>
      <c r="H61" s="36">
        <f t="shared" si="5"/>
        <v>0</v>
      </c>
      <c r="I61" s="9"/>
    </row>
    <row r="62" spans="1:9" ht="15" customHeight="1">
      <c r="A62" s="44"/>
      <c r="B62" s="83"/>
      <c r="C62" s="77"/>
      <c r="D62" s="83"/>
      <c r="E62" s="236"/>
      <c r="F62" s="38"/>
      <c r="G62" s="38"/>
      <c r="H62" s="38"/>
      <c r="I62" s="9"/>
    </row>
    <row r="63" spans="1:9" ht="15" customHeight="1">
      <c r="A63" s="51" t="s">
        <v>24</v>
      </c>
      <c r="B63" s="19">
        <f>SUM(B44:B61)</f>
        <v>0</v>
      </c>
      <c r="C63" s="20" t="s">
        <v>25</v>
      </c>
      <c r="D63" s="45">
        <f>SUM(D44:D61)</f>
        <v>0</v>
      </c>
      <c r="E63" s="237"/>
      <c r="F63" s="9">
        <f>COUNTIF(F44:F61,"Yes")</f>
        <v>0</v>
      </c>
      <c r="G63" s="9">
        <f>SUM(G44:G61)</f>
        <v>0</v>
      </c>
      <c r="H63" s="9">
        <f>SUM(H44:H61)</f>
        <v>0</v>
      </c>
      <c r="I63" s="39"/>
    </row>
    <row r="64" spans="1:9" ht="15" customHeight="1">
      <c r="A64" s="51" t="s">
        <v>27</v>
      </c>
      <c r="B64" s="21">
        <f>IF(D63=0, 0, (B63/D63))</f>
        <v>0</v>
      </c>
      <c r="C64" s="77"/>
      <c r="D64" s="77"/>
      <c r="E64" s="238"/>
      <c r="F64" s="9"/>
      <c r="G64" s="13">
        <f>IF(ISERROR(G63/$F63),0,(G63/$F63))</f>
        <v>0</v>
      </c>
      <c r="H64" s="13">
        <f>IF(ISERROR(H63/$F63),0,(H63/$F63))</f>
        <v>0</v>
      </c>
      <c r="I64" s="39">
        <f>IF(ISERROR(G64/H64),0,(G64/H64))</f>
        <v>0</v>
      </c>
    </row>
    <row r="65" spans="1:17" ht="15" customHeight="1">
      <c r="A65" s="10"/>
      <c r="B65" s="80"/>
      <c r="C65" s="80"/>
      <c r="D65" s="81"/>
      <c r="E65" s="11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</row>
    <row r="66" spans="1:17" ht="15" customHeight="1">
      <c r="A66" s="12" t="s">
        <v>59</v>
      </c>
      <c r="B66" s="13"/>
      <c r="C66" s="77"/>
      <c r="D66" s="77"/>
      <c r="E66" s="107" t="s">
        <v>30</v>
      </c>
      <c r="F66" s="9"/>
      <c r="G66" s="9"/>
      <c r="H66" s="9"/>
      <c r="I66" s="9"/>
    </row>
    <row r="67" spans="1:17" ht="15" customHeight="1">
      <c r="A67" s="60" t="s">
        <v>18</v>
      </c>
      <c r="B67" s="15"/>
      <c r="C67" s="77"/>
      <c r="D67" s="23"/>
      <c r="E67" s="140"/>
      <c r="F67" s="9" t="str">
        <f>IF(D67=1,"Yes","No")</f>
        <v>No</v>
      </c>
      <c r="G67" s="9">
        <f>IF(F67="No",0,+B67)</f>
        <v>0</v>
      </c>
      <c r="H67" s="9">
        <f t="shared" ref="H67:H70" si="6">IF(F67="No",0,4)</f>
        <v>0</v>
      </c>
      <c r="I67" s="9"/>
    </row>
    <row r="68" spans="1:17" ht="15" customHeight="1">
      <c r="A68" s="60" t="s">
        <v>19</v>
      </c>
      <c r="B68" s="15"/>
      <c r="C68" s="77"/>
      <c r="D68" s="23"/>
      <c r="E68" s="232"/>
      <c r="F68" s="9" t="str">
        <f>IF(D68=1,"Yes","No")</f>
        <v>No</v>
      </c>
      <c r="G68" s="9">
        <f>IF(F68="No",0,+B68)</f>
        <v>0</v>
      </c>
      <c r="H68" s="9">
        <f t="shared" si="6"/>
        <v>0</v>
      </c>
      <c r="I68" s="9"/>
    </row>
    <row r="69" spans="1:17" ht="15" customHeight="1">
      <c r="A69" s="60" t="s">
        <v>60</v>
      </c>
      <c r="B69" s="15"/>
      <c r="C69" s="77"/>
      <c r="D69" s="23"/>
      <c r="E69" s="232"/>
      <c r="F69" s="9" t="str">
        <f>IF(D69=1,"Yes","No")</f>
        <v>No</v>
      </c>
      <c r="G69" s="9">
        <f>IF(F69="No",0,+B69)</f>
        <v>0</v>
      </c>
      <c r="H69" s="9">
        <f t="shared" si="6"/>
        <v>0</v>
      </c>
      <c r="I69" s="9"/>
    </row>
    <row r="70" spans="1:17" ht="15" customHeight="1">
      <c r="A70" s="60" t="s">
        <v>61</v>
      </c>
      <c r="B70" s="15"/>
      <c r="C70" s="77"/>
      <c r="D70" s="23"/>
      <c r="E70" s="233"/>
      <c r="F70" s="36" t="str">
        <f>IF(D70=1,"Yes","No")</f>
        <v>No</v>
      </c>
      <c r="G70" s="36">
        <f>IF(F70="No",0,+B70)</f>
        <v>0</v>
      </c>
      <c r="H70" s="36">
        <f t="shared" si="6"/>
        <v>0</v>
      </c>
      <c r="I70" s="9"/>
    </row>
    <row r="71" spans="1:17" ht="15" customHeight="1">
      <c r="A71" s="51" t="s">
        <v>24</v>
      </c>
      <c r="B71" s="19">
        <f>SUM(B67:B70)</f>
        <v>0</v>
      </c>
      <c r="C71" s="20" t="s">
        <v>25</v>
      </c>
      <c r="D71" s="19">
        <f>SUM(D67:D70)</f>
        <v>0</v>
      </c>
      <c r="E71" s="105" t="s">
        <v>42</v>
      </c>
      <c r="F71" s="9">
        <f>COUNTIF(F67:F70,"Yes")</f>
        <v>0</v>
      </c>
      <c r="G71" s="9">
        <f>SUM(G67:G70)</f>
        <v>0</v>
      </c>
      <c r="H71" s="9">
        <f>SUM(H67:H70)</f>
        <v>0</v>
      </c>
      <c r="I71" s="39"/>
    </row>
    <row r="72" spans="1:17" ht="15" customHeight="1">
      <c r="A72" s="51" t="s">
        <v>27</v>
      </c>
      <c r="B72" s="21">
        <f>IF(D71=0, 0, (B71/D71))</f>
        <v>0</v>
      </c>
      <c r="C72" s="77"/>
      <c r="D72" s="77"/>
      <c r="E72" s="106" t="s">
        <v>28</v>
      </c>
      <c r="F72" s="9"/>
      <c r="G72" s="13">
        <f>IF(ISERROR(G71/$F71),0,(G71/$F71))</f>
        <v>0</v>
      </c>
      <c r="H72" s="13">
        <f>IF(ISERROR(H71/$F71),0,(H71/$F71))</f>
        <v>0</v>
      </c>
      <c r="I72" s="39">
        <f>IF(ISERROR(G72/H72),0,(G72/H72))</f>
        <v>0</v>
      </c>
    </row>
    <row r="73" spans="1:17" ht="15" customHeight="1">
      <c r="A73" s="16"/>
      <c r="B73" s="84"/>
      <c r="C73" s="77"/>
      <c r="D73" s="85"/>
      <c r="E73" s="238"/>
      <c r="F73" s="9"/>
      <c r="G73" s="9"/>
      <c r="H73" s="9"/>
      <c r="I73" s="9"/>
    </row>
    <row r="74" spans="1:17" ht="15" customHeight="1">
      <c r="A74" s="12" t="s">
        <v>62</v>
      </c>
      <c r="B74" s="13"/>
      <c r="C74" s="77"/>
      <c r="D74" s="77"/>
      <c r="E74" s="107" t="s">
        <v>30</v>
      </c>
      <c r="F74" s="9"/>
      <c r="G74" s="9"/>
      <c r="H74" s="9"/>
      <c r="I74" s="9"/>
    </row>
    <row r="75" spans="1:17" ht="15" customHeight="1">
      <c r="A75" s="60" t="s">
        <v>18</v>
      </c>
      <c r="B75" s="15"/>
      <c r="C75" s="77"/>
      <c r="D75" s="23"/>
      <c r="E75" s="159"/>
      <c r="F75" s="9" t="str">
        <f>IF(D75=1,"Yes","No")</f>
        <v>No</v>
      </c>
      <c r="G75" s="9">
        <f>IF(F75="No",0,+B75)</f>
        <v>0</v>
      </c>
      <c r="H75" s="9">
        <f t="shared" ref="H75:H78" si="7">IF(F75="No",0,4)</f>
        <v>0</v>
      </c>
      <c r="I75" s="9"/>
    </row>
    <row r="76" spans="1:17" ht="15" customHeight="1">
      <c r="A76" s="60" t="s">
        <v>19</v>
      </c>
      <c r="B76" s="15"/>
      <c r="C76" s="77"/>
      <c r="D76" s="23"/>
      <c r="E76" s="239"/>
      <c r="F76" s="9" t="str">
        <f>IF(D76=1,"Yes","No")</f>
        <v>No</v>
      </c>
      <c r="G76" s="9">
        <f>IF(F76="No",0,+B76)</f>
        <v>0</v>
      </c>
      <c r="H76" s="9">
        <f t="shared" si="7"/>
        <v>0</v>
      </c>
      <c r="I76" s="9"/>
    </row>
    <row r="77" spans="1:17" ht="15" customHeight="1">
      <c r="A77" s="60" t="s">
        <v>20</v>
      </c>
      <c r="B77" s="15"/>
      <c r="C77" s="77"/>
      <c r="D77" s="23"/>
      <c r="E77" s="239"/>
      <c r="F77" s="9" t="str">
        <f>IF(D77=1,"Yes","No")</f>
        <v>No</v>
      </c>
      <c r="G77" s="9">
        <f>IF(F77="No",0,+B77)</f>
        <v>0</v>
      </c>
      <c r="H77" s="9">
        <f t="shared" si="7"/>
        <v>0</v>
      </c>
      <c r="I77" s="9"/>
    </row>
    <row r="78" spans="1:17" ht="15" customHeight="1">
      <c r="A78" s="60" t="s">
        <v>61</v>
      </c>
      <c r="B78" s="15"/>
      <c r="C78" s="77"/>
      <c r="D78" s="23"/>
      <c r="E78" s="240"/>
      <c r="F78" s="36" t="str">
        <f>IF(D78=1,"Yes","No")</f>
        <v>No</v>
      </c>
      <c r="G78" s="36">
        <f>IF(F78="No",0,+B78)</f>
        <v>0</v>
      </c>
      <c r="H78" s="36">
        <f t="shared" si="7"/>
        <v>0</v>
      </c>
      <c r="I78" s="9"/>
    </row>
    <row r="79" spans="1:17" ht="15" customHeight="1">
      <c r="A79" s="51" t="s">
        <v>24</v>
      </c>
      <c r="B79" s="19">
        <f>SUM(B75:B78)</f>
        <v>0</v>
      </c>
      <c r="C79" s="20" t="s">
        <v>25</v>
      </c>
      <c r="D79" s="19">
        <f>SUM(D75:D78)</f>
        <v>0</v>
      </c>
      <c r="E79" s="105" t="s">
        <v>42</v>
      </c>
      <c r="F79" s="9">
        <f>COUNTIF(F75:F78,"Yes")</f>
        <v>0</v>
      </c>
      <c r="G79" s="9">
        <f>SUM(G75:G78)</f>
        <v>0</v>
      </c>
      <c r="H79" s="9">
        <f>SUM(H75:H78)</f>
        <v>0</v>
      </c>
      <c r="I79" s="39"/>
    </row>
    <row r="80" spans="1:17" ht="15" customHeight="1">
      <c r="A80" s="51" t="s">
        <v>27</v>
      </c>
      <c r="B80" s="21">
        <f>IF(D79=0, 0, (B79/D79))</f>
        <v>0</v>
      </c>
      <c r="C80" s="77"/>
      <c r="D80" s="77"/>
      <c r="E80" s="106" t="s">
        <v>28</v>
      </c>
      <c r="F80" s="9"/>
      <c r="G80" s="13">
        <f>IF(ISERROR(G79/$F79),0,(G79/$F79))</f>
        <v>0</v>
      </c>
      <c r="H80" s="13">
        <f>IF(ISERROR(H79/$F79),0,(H79/$F79))</f>
        <v>0</v>
      </c>
      <c r="I80" s="39">
        <f>IF(ISERROR(G80/H80),0,(G80/H80))</f>
        <v>0</v>
      </c>
    </row>
    <row r="81" spans="1:9" ht="15" customHeight="1">
      <c r="A81" s="18"/>
      <c r="B81" s="87"/>
      <c r="C81" s="77"/>
      <c r="D81" s="87"/>
      <c r="E81" s="107"/>
      <c r="F81" s="9"/>
      <c r="G81" s="9"/>
      <c r="H81" s="9"/>
      <c r="I81" s="9"/>
    </row>
    <row r="82" spans="1:9" ht="15" customHeight="1">
      <c r="A82" s="12" t="s">
        <v>63</v>
      </c>
      <c r="B82" s="13"/>
      <c r="C82" s="77"/>
      <c r="D82" s="77"/>
      <c r="E82" s="107" t="s">
        <v>30</v>
      </c>
      <c r="F82" s="9"/>
      <c r="G82" s="9"/>
      <c r="H82" s="9"/>
      <c r="I82" s="9"/>
    </row>
    <row r="83" spans="1:9" ht="30" customHeight="1">
      <c r="A83" s="60" t="s">
        <v>64</v>
      </c>
      <c r="B83" s="15"/>
      <c r="C83" s="77"/>
      <c r="D83" s="23"/>
      <c r="E83" s="140"/>
      <c r="F83" s="9" t="str">
        <f>IF(D83=1,"Yes","No")</f>
        <v>No</v>
      </c>
      <c r="G83" s="9">
        <f>IF(F83="No",0,+B83)</f>
        <v>0</v>
      </c>
      <c r="H83" s="9">
        <f t="shared" ref="H83:H84" si="8">IF(F83="No",0,4)</f>
        <v>0</v>
      </c>
      <c r="I83" s="9"/>
    </row>
    <row r="84" spans="1:9" ht="15" customHeight="1">
      <c r="A84" s="60" t="s">
        <v>65</v>
      </c>
      <c r="B84" s="15"/>
      <c r="C84" s="77"/>
      <c r="D84" s="23"/>
      <c r="E84" s="232"/>
      <c r="F84" s="36" t="str">
        <f>IF(D84=1,"Yes","No")</f>
        <v>No</v>
      </c>
      <c r="G84" s="36">
        <f>IF(F84="No",0,+B84)</f>
        <v>0</v>
      </c>
      <c r="H84" s="36">
        <f t="shared" si="8"/>
        <v>0</v>
      </c>
      <c r="I84" s="9"/>
    </row>
    <row r="85" spans="1:9" ht="15" customHeight="1">
      <c r="A85" s="51" t="s">
        <v>24</v>
      </c>
      <c r="B85" s="19">
        <f>SUM(B83:B84)</f>
        <v>0</v>
      </c>
      <c r="C85" s="20" t="s">
        <v>25</v>
      </c>
      <c r="D85" s="19">
        <f>SUM(D83:D84)</f>
        <v>0</v>
      </c>
      <c r="E85" s="105" t="s">
        <v>42</v>
      </c>
      <c r="F85" s="9">
        <f>COUNTIF(F83:F84,"Yes")</f>
        <v>0</v>
      </c>
      <c r="G85" s="9">
        <f>SUM(G83:G84)</f>
        <v>0</v>
      </c>
      <c r="H85" s="9">
        <f>SUM(H82:H84)</f>
        <v>0</v>
      </c>
      <c r="I85" s="39"/>
    </row>
    <row r="86" spans="1:9" ht="15" customHeight="1">
      <c r="A86" s="51" t="s">
        <v>27</v>
      </c>
      <c r="B86" s="21">
        <f>IF(D85=0, 0, (B85/D85))</f>
        <v>0</v>
      </c>
      <c r="C86" s="77"/>
      <c r="D86" s="77"/>
      <c r="E86" s="106" t="s">
        <v>28</v>
      </c>
      <c r="F86" s="9"/>
      <c r="G86" s="13">
        <f>IF(ISERROR(G85/$F85),0,(G85/$F85))</f>
        <v>0</v>
      </c>
      <c r="H86" s="13">
        <f>SUM(G86)</f>
        <v>0</v>
      </c>
      <c r="I86" s="39">
        <f>IF(ISERROR(G86/H86),0,(G86/H86))</f>
        <v>0</v>
      </c>
    </row>
    <row r="87" spans="1:9" ht="15" customHeight="1">
      <c r="A87" s="18"/>
      <c r="B87" s="79"/>
      <c r="C87" s="77"/>
      <c r="D87" s="77"/>
      <c r="E87" s="106"/>
      <c r="F87" s="9"/>
      <c r="G87" s="9"/>
      <c r="H87" s="9"/>
      <c r="I87" s="9"/>
    </row>
    <row r="88" spans="1:9" ht="15" customHeight="1">
      <c r="A88" s="12" t="s">
        <v>66</v>
      </c>
      <c r="B88" s="13"/>
      <c r="C88" s="77"/>
      <c r="D88" s="77"/>
      <c r="E88" s="107" t="s">
        <v>30</v>
      </c>
      <c r="F88" s="9"/>
      <c r="G88" s="9"/>
      <c r="H88" s="9"/>
      <c r="I88" s="9"/>
    </row>
    <row r="89" spans="1:9" ht="15" customHeight="1">
      <c r="A89" s="22" t="s">
        <v>67</v>
      </c>
      <c r="B89" s="15"/>
      <c r="C89" s="77"/>
      <c r="D89" s="23"/>
      <c r="E89" s="140"/>
      <c r="F89" s="9" t="str">
        <f>IF(D89=1,"Yes","No")</f>
        <v>No</v>
      </c>
      <c r="G89" s="9">
        <f>IF(F89="No",0,+B89)</f>
        <v>0</v>
      </c>
      <c r="H89" s="9">
        <f t="shared" ref="H89:H91" si="9">IF(F89="No",0,4)</f>
        <v>0</v>
      </c>
      <c r="I89" s="9"/>
    </row>
    <row r="90" spans="1:9" ht="15" customHeight="1">
      <c r="A90" s="22" t="s">
        <v>68</v>
      </c>
      <c r="B90" s="15"/>
      <c r="C90" s="77"/>
      <c r="D90" s="23"/>
      <c r="E90" s="232"/>
      <c r="F90" s="9" t="str">
        <f>IF(D90=1,"Yes","No")</f>
        <v>No</v>
      </c>
      <c r="G90" s="9">
        <f>IF(F90="No",0,+B90)</f>
        <v>0</v>
      </c>
      <c r="H90" s="9">
        <f t="shared" si="9"/>
        <v>0</v>
      </c>
      <c r="I90" s="9"/>
    </row>
    <row r="91" spans="1:9" ht="15" customHeight="1">
      <c r="A91" s="22" t="s">
        <v>69</v>
      </c>
      <c r="B91" s="15"/>
      <c r="C91" s="77"/>
      <c r="D91" s="23"/>
      <c r="E91" s="233"/>
      <c r="F91" s="36" t="str">
        <f>IF(D91=1,"Yes","No")</f>
        <v>No</v>
      </c>
      <c r="G91" s="36">
        <f>IF(F91="No",0,+B91)</f>
        <v>0</v>
      </c>
      <c r="H91" s="36">
        <f t="shared" si="9"/>
        <v>0</v>
      </c>
      <c r="I91" s="9"/>
    </row>
    <row r="92" spans="1:9" ht="15" customHeight="1">
      <c r="A92" s="51" t="s">
        <v>24</v>
      </c>
      <c r="B92" s="19">
        <f>SUM(B89:B91)</f>
        <v>0</v>
      </c>
      <c r="C92" s="20" t="s">
        <v>25</v>
      </c>
      <c r="D92" s="19">
        <f>SUM(D89:D91)</f>
        <v>0</v>
      </c>
      <c r="E92" s="105" t="s">
        <v>26</v>
      </c>
      <c r="F92" s="9">
        <f>COUNTIF(F89:F91,"Yes")</f>
        <v>0</v>
      </c>
      <c r="G92" s="9">
        <f>SUM(G89:G91)</f>
        <v>0</v>
      </c>
      <c r="H92" s="9">
        <f>SUM(H89:H91)</f>
        <v>0</v>
      </c>
      <c r="I92" s="39"/>
    </row>
    <row r="93" spans="1:9" ht="15" customHeight="1">
      <c r="A93" s="51" t="s">
        <v>27</v>
      </c>
      <c r="B93" s="21">
        <f>IF(D92=0, 0, (B92/D92))</f>
        <v>0</v>
      </c>
      <c r="C93" s="77"/>
      <c r="D93" s="77"/>
      <c r="E93" s="106" t="s">
        <v>28</v>
      </c>
      <c r="F93" s="9"/>
      <c r="G93" s="13">
        <f>IF(ISERROR(G92/$F92),0,(G92/$F92))</f>
        <v>0</v>
      </c>
      <c r="H93" s="13">
        <f>IF(ISERROR(H92/$F92),0,(H92/$F92))</f>
        <v>0</v>
      </c>
      <c r="I93" s="39">
        <f>IF(ISERROR(G93/H93),0,(G93/H93))</f>
        <v>0</v>
      </c>
    </row>
    <row r="94" spans="1:9" ht="15" customHeight="1">
      <c r="A94" s="18"/>
      <c r="B94" s="88"/>
      <c r="C94" s="77"/>
      <c r="D94" s="77"/>
      <c r="E94" s="106"/>
      <c r="F94" s="9"/>
      <c r="G94" s="9"/>
      <c r="H94" s="9"/>
      <c r="I94" s="9"/>
    </row>
    <row r="95" spans="1:9" ht="30" customHeight="1">
      <c r="A95" s="61" t="s">
        <v>144</v>
      </c>
      <c r="B95" s="13"/>
      <c r="C95" s="77"/>
      <c r="D95" s="77"/>
      <c r="E95" s="107" t="s">
        <v>30</v>
      </c>
      <c r="F95" s="9"/>
      <c r="G95" s="9"/>
      <c r="H95" s="9"/>
      <c r="I95" s="9"/>
    </row>
    <row r="96" spans="1:9" ht="15" customHeight="1">
      <c r="A96" s="62" t="s">
        <v>145</v>
      </c>
      <c r="B96" s="15"/>
      <c r="C96" s="77"/>
      <c r="D96" s="23"/>
      <c r="E96" s="140"/>
      <c r="F96" s="9" t="str">
        <f>IF(D96=1,"Yes","No")</f>
        <v>No</v>
      </c>
      <c r="G96" s="9">
        <f>IF(F96="No",0,+B96)</f>
        <v>0</v>
      </c>
      <c r="H96" s="9">
        <f t="shared" ref="H96:H98" si="10">IF(F96="No",0,4)</f>
        <v>0</v>
      </c>
      <c r="I96" s="9"/>
    </row>
    <row r="97" spans="1:9" ht="15" customHeight="1">
      <c r="A97" s="62" t="s">
        <v>71</v>
      </c>
      <c r="B97" s="15"/>
      <c r="C97" s="77"/>
      <c r="D97" s="23"/>
      <c r="E97" s="232"/>
      <c r="F97" s="9" t="str">
        <f>IF(D97=1,"Yes","No")</f>
        <v>No</v>
      </c>
      <c r="G97" s="9">
        <f>IF(F97="No",0,+B97)</f>
        <v>0</v>
      </c>
      <c r="H97" s="9">
        <f t="shared" si="10"/>
        <v>0</v>
      </c>
      <c r="I97" s="9"/>
    </row>
    <row r="98" spans="1:9" ht="15" customHeight="1">
      <c r="A98" s="62" t="s">
        <v>72</v>
      </c>
      <c r="B98" s="15"/>
      <c r="C98" s="77"/>
      <c r="D98" s="23"/>
      <c r="E98" s="233"/>
      <c r="F98" s="36" t="str">
        <f>IF(D98=1,"Yes","No")</f>
        <v>No</v>
      </c>
      <c r="G98" s="36">
        <f>IF(F98="No",0,+B98)</f>
        <v>0</v>
      </c>
      <c r="H98" s="36">
        <f t="shared" si="10"/>
        <v>0</v>
      </c>
      <c r="I98" s="9"/>
    </row>
    <row r="99" spans="1:9" ht="15" customHeight="1">
      <c r="A99" s="51" t="s">
        <v>24</v>
      </c>
      <c r="B99" s="19">
        <f>SUM(B96:B98)</f>
        <v>0</v>
      </c>
      <c r="C99" s="20" t="s">
        <v>25</v>
      </c>
      <c r="D99" s="19">
        <f>SUM(D96:D98)</f>
        <v>0</v>
      </c>
      <c r="E99" s="105" t="s">
        <v>26</v>
      </c>
      <c r="F99" s="9">
        <f>COUNTIF(F96:F98,"Yes")</f>
        <v>0</v>
      </c>
      <c r="G99" s="9">
        <f>SUM(G96:G98)</f>
        <v>0</v>
      </c>
      <c r="H99" s="9">
        <f>SUM(H96:H98)</f>
        <v>0</v>
      </c>
      <c r="I99" s="39"/>
    </row>
    <row r="100" spans="1:9" ht="15" customHeight="1">
      <c r="A100" s="51" t="s">
        <v>27</v>
      </c>
      <c r="B100" s="21">
        <f>IF(D99=0, 0, (B99/D99))</f>
        <v>0</v>
      </c>
      <c r="C100" s="77"/>
      <c r="D100" s="89"/>
      <c r="E100" s="106" t="s">
        <v>28</v>
      </c>
      <c r="F100" s="9"/>
      <c r="G100" s="13">
        <f>IF(ISERROR(G99/$F99),0,(G99/$F99))</f>
        <v>0</v>
      </c>
      <c r="H100" s="13">
        <f>IF(ISERROR(H99/$F99),0,(H99/$F99))</f>
        <v>0</v>
      </c>
      <c r="I100" s="39">
        <f>IF(ISERROR(G100/H100),0,(G100/H100))</f>
        <v>0</v>
      </c>
    </row>
    <row r="101" spans="1:9" ht="15" customHeight="1">
      <c r="A101" s="18"/>
      <c r="B101" s="79"/>
      <c r="C101" s="77"/>
      <c r="D101" s="77"/>
      <c r="E101" s="106"/>
      <c r="F101" s="9"/>
      <c r="G101" s="9"/>
      <c r="H101" s="9"/>
      <c r="I101" s="9"/>
    </row>
    <row r="102" spans="1:9" ht="15" customHeight="1">
      <c r="A102" s="12" t="s">
        <v>146</v>
      </c>
      <c r="B102" s="13"/>
      <c r="C102" s="77"/>
      <c r="D102" s="77"/>
      <c r="E102" s="107" t="s">
        <v>30</v>
      </c>
      <c r="F102" s="9"/>
      <c r="G102" s="9"/>
      <c r="H102" s="9"/>
      <c r="I102" s="9"/>
    </row>
    <row r="103" spans="1:9" ht="15" customHeight="1">
      <c r="A103" s="60" t="s">
        <v>18</v>
      </c>
      <c r="B103" s="15"/>
      <c r="C103" s="77"/>
      <c r="D103" s="23"/>
      <c r="E103" s="140"/>
      <c r="F103" s="9" t="str">
        <f>IF(D103=1,"Yes","No")</f>
        <v>No</v>
      </c>
      <c r="G103" s="9">
        <f>IF(F103="No",0,+B103)</f>
        <v>0</v>
      </c>
      <c r="H103" s="9">
        <f t="shared" ref="H103:H105" si="11">IF(F103="No",0,4)</f>
        <v>0</v>
      </c>
      <c r="I103" s="9"/>
    </row>
    <row r="104" spans="1:9" ht="15" customHeight="1">
      <c r="A104" s="60" t="s">
        <v>71</v>
      </c>
      <c r="B104" s="15"/>
      <c r="C104" s="77"/>
      <c r="D104" s="23"/>
      <c r="E104" s="232"/>
      <c r="F104" s="9" t="str">
        <f>IF(D104=1,"Yes","No")</f>
        <v>No</v>
      </c>
      <c r="G104" s="9">
        <f>IF(F104="No",0,+B104)</f>
        <v>0</v>
      </c>
      <c r="H104" s="9">
        <f t="shared" si="11"/>
        <v>0</v>
      </c>
      <c r="I104" s="9"/>
    </row>
    <row r="105" spans="1:9" ht="15" customHeight="1">
      <c r="A105" s="60" t="s">
        <v>72</v>
      </c>
      <c r="B105" s="15"/>
      <c r="C105" s="77"/>
      <c r="D105" s="23"/>
      <c r="E105" s="233"/>
      <c r="F105" s="36" t="str">
        <f>IF(D105=1,"Yes","No")</f>
        <v>No</v>
      </c>
      <c r="G105" s="36">
        <f>IF(F105="No",0,+B105)</f>
        <v>0</v>
      </c>
      <c r="H105" s="36">
        <f t="shared" si="11"/>
        <v>0</v>
      </c>
      <c r="I105" s="9"/>
    </row>
    <row r="106" spans="1:9" ht="15" customHeight="1">
      <c r="A106" s="51" t="s">
        <v>24</v>
      </c>
      <c r="B106" s="19">
        <f>SUM(B103:B105)</f>
        <v>0</v>
      </c>
      <c r="C106" s="20" t="s">
        <v>25</v>
      </c>
      <c r="D106" s="19">
        <f>SUM(D103:D105)</f>
        <v>0</v>
      </c>
      <c r="E106" s="105" t="s">
        <v>26</v>
      </c>
      <c r="F106" s="9">
        <f>COUNTIF(F103:F105,"Yes")</f>
        <v>0</v>
      </c>
      <c r="G106" s="9">
        <f>SUM(G103:G105)</f>
        <v>0</v>
      </c>
      <c r="H106" s="9">
        <f>SUM(H103:H105)</f>
        <v>0</v>
      </c>
      <c r="I106" s="39"/>
    </row>
    <row r="107" spans="1:9" ht="15" customHeight="1">
      <c r="A107" s="51" t="s">
        <v>27</v>
      </c>
      <c r="B107" s="21">
        <f>IF(D106=0, 0, (B106/D106))</f>
        <v>0</v>
      </c>
      <c r="C107" s="77"/>
      <c r="D107" s="89"/>
      <c r="E107" s="106" t="s">
        <v>28</v>
      </c>
      <c r="F107" s="9"/>
      <c r="G107" s="13">
        <f>IF(ISERROR(G106/$F106),0,(G106/$F106))</f>
        <v>0</v>
      </c>
      <c r="H107" s="13">
        <f>IF(ISERROR(H106/$F106),0,(H106/$F106))</f>
        <v>0</v>
      </c>
      <c r="I107" s="39">
        <f>IF(ISERROR(G107/H107),0,(G107/H107))</f>
        <v>0</v>
      </c>
    </row>
    <row r="108" spans="1:9" ht="15" customHeight="1">
      <c r="A108" s="18"/>
      <c r="B108" s="79"/>
      <c r="C108" s="77"/>
      <c r="D108" s="77"/>
      <c r="E108" s="106"/>
      <c r="F108" s="9"/>
      <c r="G108" s="9"/>
      <c r="H108" s="9"/>
      <c r="I108" s="9"/>
    </row>
    <row r="109" spans="1:9" ht="15" customHeight="1">
      <c r="A109" s="12" t="s">
        <v>73</v>
      </c>
      <c r="B109" s="13"/>
      <c r="C109" s="77"/>
      <c r="D109" s="77"/>
      <c r="E109" s="107" t="s">
        <v>30</v>
      </c>
      <c r="F109" s="9"/>
      <c r="G109" s="9"/>
      <c r="H109" s="9"/>
      <c r="I109" s="9"/>
    </row>
    <row r="110" spans="1:9" ht="15" customHeight="1">
      <c r="A110" s="60" t="s">
        <v>18</v>
      </c>
      <c r="B110" s="15"/>
      <c r="C110" s="77"/>
      <c r="D110" s="23"/>
      <c r="E110" s="156"/>
      <c r="F110" s="9" t="str">
        <f t="shared" ref="F110:F121" si="12">IF(D110=1,"Yes","No")</f>
        <v>No</v>
      </c>
      <c r="G110" s="9">
        <f>IF(F110="No",0,+B110)</f>
        <v>0</v>
      </c>
      <c r="H110" s="9">
        <f>IF(F110="No",0,4)</f>
        <v>0</v>
      </c>
      <c r="I110" s="9"/>
    </row>
    <row r="111" spans="1:9" ht="15" customHeight="1">
      <c r="A111" s="60" t="s">
        <v>21</v>
      </c>
      <c r="B111" s="15"/>
      <c r="C111" s="77"/>
      <c r="D111" s="23"/>
      <c r="E111" s="157"/>
      <c r="F111" s="9" t="str">
        <f t="shared" si="12"/>
        <v>No</v>
      </c>
      <c r="G111" s="9">
        <f>IF(F111="No",0,+B111)</f>
        <v>0</v>
      </c>
      <c r="H111" s="9">
        <f t="shared" ref="H111:H121" si="13">IF(F111="No",0,4)</f>
        <v>0</v>
      </c>
      <c r="I111" s="9"/>
    </row>
    <row r="112" spans="1:9" ht="45" customHeight="1">
      <c r="A112" s="60" t="s">
        <v>74</v>
      </c>
      <c r="B112" s="15"/>
      <c r="C112" s="77"/>
      <c r="D112" s="23"/>
      <c r="E112" s="157"/>
      <c r="F112" s="9" t="str">
        <f t="shared" si="12"/>
        <v>No</v>
      </c>
      <c r="G112" s="9">
        <f>IF(F112="No",0,+B112)</f>
        <v>0</v>
      </c>
      <c r="H112" s="9">
        <f t="shared" si="13"/>
        <v>0</v>
      </c>
      <c r="I112" s="9"/>
    </row>
    <row r="113" spans="1:9" ht="15" customHeight="1">
      <c r="A113" s="60" t="s">
        <v>75</v>
      </c>
      <c r="B113" s="15"/>
      <c r="C113" s="77"/>
      <c r="D113" s="23"/>
      <c r="E113" s="157"/>
      <c r="F113" s="9" t="str">
        <f t="shared" si="12"/>
        <v>No</v>
      </c>
      <c r="G113" s="9">
        <f>IF(F113="No",0,+B113)</f>
        <v>0</v>
      </c>
      <c r="H113" s="9">
        <f t="shared" si="13"/>
        <v>0</v>
      </c>
      <c r="I113" s="9"/>
    </row>
    <row r="114" spans="1:9" ht="30" customHeight="1">
      <c r="A114" s="60" t="s">
        <v>76</v>
      </c>
      <c r="B114" s="15"/>
      <c r="C114" s="77"/>
      <c r="D114" s="23"/>
      <c r="E114" s="157"/>
      <c r="F114" s="9" t="str">
        <f t="shared" si="12"/>
        <v>No</v>
      </c>
      <c r="G114" s="9">
        <f>IF(F114="No",0,+B114)</f>
        <v>0</v>
      </c>
      <c r="H114" s="9">
        <f t="shared" si="13"/>
        <v>0</v>
      </c>
      <c r="I114" s="9"/>
    </row>
    <row r="115" spans="1:9" ht="30" customHeight="1">
      <c r="A115" s="60" t="s">
        <v>77</v>
      </c>
      <c r="B115" s="15"/>
      <c r="C115" s="77"/>
      <c r="D115" s="23"/>
      <c r="E115" s="157"/>
      <c r="F115" s="9" t="str">
        <f t="shared" si="12"/>
        <v>No</v>
      </c>
      <c r="G115" s="9">
        <f>IF(F115="No",0,+B115)</f>
        <v>0</v>
      </c>
      <c r="H115" s="9">
        <f t="shared" si="13"/>
        <v>0</v>
      </c>
      <c r="I115" s="9"/>
    </row>
    <row r="116" spans="1:9" ht="15" customHeight="1">
      <c r="A116" s="60" t="s">
        <v>78</v>
      </c>
      <c r="B116" s="15"/>
      <c r="C116" s="77"/>
      <c r="D116" s="23"/>
      <c r="E116" s="157"/>
      <c r="F116" s="9" t="str">
        <f t="shared" si="12"/>
        <v>No</v>
      </c>
      <c r="G116" s="9">
        <f>IF(F116="No",0,+B116)</f>
        <v>0</v>
      </c>
      <c r="H116" s="9">
        <f t="shared" si="13"/>
        <v>0</v>
      </c>
      <c r="I116" s="9"/>
    </row>
    <row r="117" spans="1:9" ht="15" customHeight="1">
      <c r="A117" s="60" t="s">
        <v>79</v>
      </c>
      <c r="B117" s="15"/>
      <c r="C117" s="77"/>
      <c r="D117" s="23"/>
      <c r="E117" s="157"/>
      <c r="F117" s="9" t="str">
        <f t="shared" si="12"/>
        <v>No</v>
      </c>
      <c r="G117" s="9">
        <f>IF(F117="No",0,+B117)</f>
        <v>0</v>
      </c>
      <c r="H117" s="9">
        <f t="shared" si="13"/>
        <v>0</v>
      </c>
      <c r="I117" s="9"/>
    </row>
    <row r="118" spans="1:9" ht="15" customHeight="1">
      <c r="A118" s="60" t="s">
        <v>80</v>
      </c>
      <c r="B118" s="15"/>
      <c r="C118" s="77"/>
      <c r="D118" s="23"/>
      <c r="E118" s="157"/>
      <c r="F118" s="9" t="str">
        <f t="shared" si="12"/>
        <v>No</v>
      </c>
      <c r="G118" s="9">
        <f>IF(F118="No",0,+B118)</f>
        <v>0</v>
      </c>
      <c r="H118" s="9">
        <f t="shared" si="13"/>
        <v>0</v>
      </c>
      <c r="I118" s="9"/>
    </row>
    <row r="119" spans="1:9" ht="15" customHeight="1">
      <c r="A119" s="60" t="s">
        <v>81</v>
      </c>
      <c r="B119" s="15"/>
      <c r="C119" s="77"/>
      <c r="D119" s="23"/>
      <c r="E119" s="157"/>
      <c r="F119" s="9" t="str">
        <f t="shared" si="12"/>
        <v>No</v>
      </c>
      <c r="G119" s="9">
        <f>IF(F119="No",0,+B119)</f>
        <v>0</v>
      </c>
      <c r="H119" s="9">
        <f t="shared" si="13"/>
        <v>0</v>
      </c>
      <c r="I119" s="9"/>
    </row>
    <row r="120" spans="1:9" ht="15" customHeight="1">
      <c r="A120" s="56" t="s">
        <v>82</v>
      </c>
      <c r="B120" s="15"/>
      <c r="C120" s="77"/>
      <c r="D120" s="23"/>
      <c r="E120" s="157"/>
      <c r="F120" s="9" t="str">
        <f t="shared" si="12"/>
        <v>No</v>
      </c>
      <c r="G120" s="9">
        <f>IF(F120="No",0,+B120)</f>
        <v>0</v>
      </c>
      <c r="H120" s="9">
        <f t="shared" si="13"/>
        <v>0</v>
      </c>
      <c r="I120" s="9"/>
    </row>
    <row r="121" spans="1:9" ht="15" customHeight="1">
      <c r="A121" s="60" t="s">
        <v>83</v>
      </c>
      <c r="B121" s="15"/>
      <c r="C121" s="77"/>
      <c r="D121" s="23"/>
      <c r="E121" s="158"/>
      <c r="F121" s="36" t="str">
        <f t="shared" si="12"/>
        <v>No</v>
      </c>
      <c r="G121" s="36">
        <f>IF(F121="No",0,+B121)</f>
        <v>0</v>
      </c>
      <c r="H121" s="36">
        <f t="shared" si="13"/>
        <v>0</v>
      </c>
      <c r="I121" s="9"/>
    </row>
    <row r="122" spans="1:9" ht="15" customHeight="1">
      <c r="A122" s="16"/>
      <c r="B122" s="46"/>
      <c r="C122" s="77"/>
      <c r="D122" s="46"/>
      <c r="E122" s="238"/>
      <c r="F122" s="38"/>
      <c r="G122" s="38"/>
      <c r="H122" s="38"/>
      <c r="I122" s="9"/>
    </row>
    <row r="123" spans="1:9" ht="15" customHeight="1">
      <c r="A123" s="51" t="s">
        <v>24</v>
      </c>
      <c r="B123" s="19">
        <f>SUM(B110:B121)</f>
        <v>0</v>
      </c>
      <c r="C123" s="20" t="s">
        <v>25</v>
      </c>
      <c r="D123" s="19">
        <f>SUM(D110:D121)/2</f>
        <v>0</v>
      </c>
      <c r="E123" s="105" t="s">
        <v>84</v>
      </c>
      <c r="F123" s="9">
        <f>COUNTIF(F110:F121,"Yes")</f>
        <v>0</v>
      </c>
      <c r="G123" s="9">
        <f>SUM(G110:G121)</f>
        <v>0</v>
      </c>
      <c r="H123" s="9">
        <f>SUM(H110:H121)</f>
        <v>0</v>
      </c>
      <c r="I123" s="39"/>
    </row>
    <row r="124" spans="1:9" ht="15" customHeight="1">
      <c r="A124" s="51" t="s">
        <v>27</v>
      </c>
      <c r="B124" s="21">
        <f>IF(D123=0, 0, (B123/D123))</f>
        <v>0</v>
      </c>
      <c r="C124" s="77"/>
      <c r="D124" s="77"/>
      <c r="E124" s="106" t="s">
        <v>28</v>
      </c>
      <c r="F124" s="9"/>
      <c r="G124" s="13">
        <f>IF(ISERROR(G123/$F123),0,(G123/$F123)*2)</f>
        <v>0</v>
      </c>
      <c r="H124" s="13">
        <f>IF(ISERROR(H123/$F123),0,(H123/$F123)*2)</f>
        <v>0</v>
      </c>
      <c r="I124" s="39">
        <f>IF(ISERROR(G124/H124),0,(G124/H124))</f>
        <v>0</v>
      </c>
    </row>
    <row r="125" spans="1:9" ht="15" customHeight="1">
      <c r="A125" s="18"/>
      <c r="B125" s="79"/>
      <c r="C125" s="77"/>
      <c r="D125" s="77"/>
      <c r="E125" s="106"/>
      <c r="F125" s="9"/>
      <c r="G125" s="9"/>
      <c r="H125" s="9"/>
      <c r="I125" s="9"/>
    </row>
    <row r="126" spans="1:9" ht="15" customHeight="1">
      <c r="A126" s="12" t="s">
        <v>85</v>
      </c>
      <c r="B126" s="13"/>
      <c r="C126" s="77"/>
      <c r="D126" s="77"/>
      <c r="E126" s="107" t="s">
        <v>30</v>
      </c>
      <c r="F126" s="9"/>
      <c r="G126" s="9"/>
      <c r="H126" s="9"/>
      <c r="I126" s="9"/>
    </row>
    <row r="127" spans="1:9" ht="15" customHeight="1">
      <c r="A127" s="26" t="s">
        <v>86</v>
      </c>
      <c r="B127" s="15"/>
      <c r="C127" s="77"/>
      <c r="D127" s="23"/>
      <c r="E127" s="140"/>
      <c r="F127" s="9" t="str">
        <f>IF(D127=1,"Yes","No")</f>
        <v>No</v>
      </c>
      <c r="G127" s="9">
        <f>IF(F127="No",0,+B127)</f>
        <v>0</v>
      </c>
      <c r="H127" s="9">
        <f t="shared" ref="H127:H136" si="14">IF(F127="No",0,4)</f>
        <v>0</v>
      </c>
      <c r="I127" s="9"/>
    </row>
    <row r="128" spans="1:9" ht="15" customHeight="1">
      <c r="A128" s="26" t="s">
        <v>147</v>
      </c>
      <c r="B128" s="15"/>
      <c r="C128" s="77"/>
      <c r="D128" s="23"/>
      <c r="E128" s="232"/>
      <c r="F128" s="9" t="str">
        <f>IF(D128=1,"Yes","No")</f>
        <v>No</v>
      </c>
      <c r="G128" s="9">
        <f>IF(F128="No",0,+B128)</f>
        <v>0</v>
      </c>
      <c r="H128" s="9">
        <f t="shared" si="14"/>
        <v>0</v>
      </c>
      <c r="I128" s="9"/>
    </row>
    <row r="129" spans="1:9" ht="15" customHeight="1">
      <c r="A129" s="26" t="s">
        <v>148</v>
      </c>
      <c r="B129" s="15"/>
      <c r="C129" s="77"/>
      <c r="D129" s="23"/>
      <c r="E129" s="232"/>
      <c r="F129" s="9"/>
      <c r="G129" s="9"/>
      <c r="H129" s="9"/>
      <c r="I129" s="9"/>
    </row>
    <row r="130" spans="1:9" ht="15" customHeight="1">
      <c r="A130" s="26" t="s">
        <v>149</v>
      </c>
      <c r="B130" s="15"/>
      <c r="C130" s="77"/>
      <c r="D130" s="23"/>
      <c r="E130" s="232"/>
      <c r="F130" s="9"/>
      <c r="G130" s="9"/>
      <c r="H130" s="9"/>
      <c r="I130" s="9"/>
    </row>
    <row r="131" spans="1:9" ht="15" customHeight="1">
      <c r="A131" s="26" t="s">
        <v>150</v>
      </c>
      <c r="B131" s="15"/>
      <c r="C131" s="77"/>
      <c r="D131" s="23"/>
      <c r="E131" s="232"/>
      <c r="F131" s="9" t="str">
        <f>IF(D131=1,"Yes","No")</f>
        <v>No</v>
      </c>
      <c r="G131" s="9">
        <f>IF(F131="No",0,+B131)</f>
        <v>0</v>
      </c>
      <c r="H131" s="9">
        <f t="shared" ref="H131" si="15">IF(F131="No",0,4)</f>
        <v>0</v>
      </c>
      <c r="I131" s="9"/>
    </row>
    <row r="132" spans="1:9" ht="15" customHeight="1">
      <c r="A132" s="26" t="s">
        <v>148</v>
      </c>
      <c r="B132" s="15"/>
      <c r="C132" s="77"/>
      <c r="D132" s="23"/>
      <c r="E132" s="232"/>
      <c r="F132" s="9"/>
      <c r="G132" s="9"/>
      <c r="H132" s="9"/>
      <c r="I132" s="9"/>
    </row>
    <row r="133" spans="1:9" ht="15" customHeight="1">
      <c r="A133" s="26" t="s">
        <v>149</v>
      </c>
      <c r="B133" s="15"/>
      <c r="C133" s="77"/>
      <c r="D133" s="23"/>
      <c r="E133" s="232"/>
      <c r="F133" s="9"/>
      <c r="G133" s="9"/>
      <c r="H133" s="9"/>
      <c r="I133" s="9"/>
    </row>
    <row r="134" spans="1:9" ht="15" customHeight="1">
      <c r="A134" s="26" t="s">
        <v>88</v>
      </c>
      <c r="B134" s="15"/>
      <c r="C134" s="77"/>
      <c r="D134" s="23"/>
      <c r="E134" s="232"/>
      <c r="F134" s="9" t="str">
        <f>IF(D134=1,"Yes","No")</f>
        <v>No</v>
      </c>
      <c r="G134" s="9">
        <f>IF(F134="No",0,+B134)</f>
        <v>0</v>
      </c>
      <c r="H134" s="9">
        <f t="shared" si="14"/>
        <v>0</v>
      </c>
      <c r="I134" s="9"/>
    </row>
    <row r="135" spans="1:9" ht="15" customHeight="1">
      <c r="A135" s="26" t="s">
        <v>89</v>
      </c>
      <c r="B135" s="15"/>
      <c r="C135" s="77"/>
      <c r="D135" s="23"/>
      <c r="E135" s="232"/>
      <c r="F135" s="9" t="str">
        <f>IF(D135=1,"Yes","No")</f>
        <v>No</v>
      </c>
      <c r="G135" s="9">
        <f>IF(F135="No",0,+B135)</f>
        <v>0</v>
      </c>
      <c r="H135" s="9">
        <f t="shared" si="14"/>
        <v>0</v>
      </c>
      <c r="I135" s="9"/>
    </row>
    <row r="136" spans="1:9" ht="15" customHeight="1">
      <c r="A136" s="26" t="s">
        <v>90</v>
      </c>
      <c r="B136" s="15"/>
      <c r="C136" s="77"/>
      <c r="D136" s="23"/>
      <c r="E136" s="232"/>
      <c r="F136" s="9" t="str">
        <f>IF(D136=1,"Yes","No")</f>
        <v>No</v>
      </c>
      <c r="G136" s="9">
        <f>IF(F136="No",0,+B136)</f>
        <v>0</v>
      </c>
      <c r="H136" s="9">
        <f t="shared" si="14"/>
        <v>0</v>
      </c>
      <c r="I136" s="9"/>
    </row>
    <row r="137" spans="1:9" ht="15" customHeight="1">
      <c r="A137" s="16"/>
      <c r="B137" s="46"/>
      <c r="C137" s="77"/>
      <c r="D137" s="46"/>
      <c r="E137" s="238"/>
      <c r="F137" s="38"/>
      <c r="G137" s="38"/>
      <c r="H137" s="38"/>
      <c r="I137" s="39"/>
    </row>
    <row r="138" spans="1:9" ht="15" customHeight="1">
      <c r="A138" s="51" t="s">
        <v>24</v>
      </c>
      <c r="B138" s="19">
        <f>SUM(B127:B136)</f>
        <v>0</v>
      </c>
      <c r="C138" s="20" t="s">
        <v>25</v>
      </c>
      <c r="D138" s="19">
        <f>SUM(D127:D136)/2</f>
        <v>0</v>
      </c>
      <c r="E138" s="105" t="s">
        <v>84</v>
      </c>
      <c r="F138" s="9">
        <f>COUNTIF(F127:F136,"Yes")</f>
        <v>0</v>
      </c>
      <c r="G138" s="9">
        <f>SUM(G127:G136)</f>
        <v>0</v>
      </c>
      <c r="H138" s="9">
        <f>SUM(H127:H136)</f>
        <v>0</v>
      </c>
      <c r="I138" s="39"/>
    </row>
    <row r="139" spans="1:9" ht="15" customHeight="1">
      <c r="A139" s="51" t="s">
        <v>27</v>
      </c>
      <c r="B139" s="21">
        <f>IF(D138=0, 0, (B138/D138))</f>
        <v>0</v>
      </c>
      <c r="C139" s="77"/>
      <c r="D139" s="77"/>
      <c r="E139" s="106" t="s">
        <v>28</v>
      </c>
      <c r="F139" s="9"/>
      <c r="G139" s="13">
        <f>IF(ISERROR(G138/$F138),0,(G138/$F138)*2)</f>
        <v>0</v>
      </c>
      <c r="H139" s="13">
        <f>IF(ISERROR(H138/$F138),0,(H138/$F138)*2)</f>
        <v>0</v>
      </c>
      <c r="I139" s="39">
        <f>IF(ISERROR(G139/H139),0,(G139/H139))</f>
        <v>0</v>
      </c>
    </row>
    <row r="140" spans="1:9" ht="15" customHeight="1">
      <c r="A140" s="18"/>
      <c r="B140" s="79"/>
      <c r="C140" s="77"/>
      <c r="D140" s="77"/>
      <c r="E140" s="106"/>
      <c r="F140" s="9"/>
      <c r="G140" s="9"/>
      <c r="H140" s="9"/>
      <c r="I140" s="9"/>
    </row>
    <row r="141" spans="1:9" ht="15" customHeight="1">
      <c r="A141" s="12" t="s">
        <v>91</v>
      </c>
      <c r="B141" s="13"/>
      <c r="C141" s="77"/>
      <c r="D141" s="77"/>
      <c r="E141" s="107" t="s">
        <v>30</v>
      </c>
      <c r="F141" s="9"/>
      <c r="G141" s="9"/>
      <c r="H141" s="9"/>
      <c r="I141" s="9"/>
    </row>
    <row r="142" spans="1:9" ht="15" customHeight="1">
      <c r="A142" s="26" t="s">
        <v>92</v>
      </c>
      <c r="B142" s="15"/>
      <c r="C142" s="77"/>
      <c r="D142" s="23"/>
      <c r="E142" s="140"/>
      <c r="F142" s="9" t="str">
        <f>IF(D142=1,"Yes","No")</f>
        <v>No</v>
      </c>
      <c r="G142" s="9">
        <f>IF(F142="No",0,+B142)</f>
        <v>0</v>
      </c>
      <c r="H142" s="9">
        <f t="shared" ref="H142:H143" si="16">IF(F142="No",0,4)</f>
        <v>0</v>
      </c>
      <c r="I142" s="9"/>
    </row>
    <row r="143" spans="1:9" ht="30" customHeight="1">
      <c r="A143" s="56" t="s">
        <v>93</v>
      </c>
      <c r="B143" s="15"/>
      <c r="C143" s="77"/>
      <c r="D143" s="23"/>
      <c r="E143" s="232"/>
      <c r="F143" s="36" t="str">
        <f>IF(D143=1,"Yes","No")</f>
        <v>No</v>
      </c>
      <c r="G143" s="36">
        <f>IF(F143="No",0,+B143)</f>
        <v>0</v>
      </c>
      <c r="H143" s="36">
        <f t="shared" si="16"/>
        <v>0</v>
      </c>
      <c r="I143" s="9"/>
    </row>
    <row r="144" spans="1:9" ht="15" customHeight="1">
      <c r="A144" s="51" t="s">
        <v>24</v>
      </c>
      <c r="B144" s="19">
        <f>SUM(B142:B143)</f>
        <v>0</v>
      </c>
      <c r="C144" s="20" t="s">
        <v>25</v>
      </c>
      <c r="D144" s="19">
        <f>SUM(D142:D143)</f>
        <v>0</v>
      </c>
      <c r="E144" s="105" t="s">
        <v>26</v>
      </c>
      <c r="F144" s="9">
        <f>COUNTIF(F142:F143,"Yes")</f>
        <v>0</v>
      </c>
      <c r="G144" s="9">
        <f>SUM(G142:G143)</f>
        <v>0</v>
      </c>
      <c r="H144" s="9">
        <f>SUM(H142:H143)</f>
        <v>0</v>
      </c>
      <c r="I144" s="39"/>
    </row>
    <row r="145" spans="1:17" ht="15" customHeight="1">
      <c r="A145" s="51" t="s">
        <v>27</v>
      </c>
      <c r="B145" s="21">
        <f>IF(D144=0, 0, (B144/D144))</f>
        <v>0</v>
      </c>
      <c r="C145" s="77"/>
      <c r="D145" s="77"/>
      <c r="E145" s="106" t="s">
        <v>28</v>
      </c>
      <c r="F145" s="9"/>
      <c r="G145" s="13">
        <f>IF(ISERROR(G144/$F144),0,(G144/$F144))</f>
        <v>0</v>
      </c>
      <c r="H145" s="13">
        <f>IF(ISERROR(H144/$F144),0,(H144/$F144))</f>
        <v>0</v>
      </c>
      <c r="I145" s="39">
        <f>IF(ISERROR(G145/H145),0,(G145/H145))</f>
        <v>0</v>
      </c>
    </row>
    <row r="146" spans="1:17" ht="15" customHeight="1">
      <c r="A146" s="18"/>
      <c r="B146" s="79"/>
      <c r="C146" s="77"/>
      <c r="D146" s="77"/>
      <c r="E146" s="106"/>
      <c r="F146" s="9"/>
      <c r="G146" s="9"/>
      <c r="H146" s="9"/>
      <c r="I146" s="9"/>
    </row>
    <row r="147" spans="1:17" ht="15" customHeight="1">
      <c r="A147" s="47" t="s">
        <v>94</v>
      </c>
      <c r="B147" s="13"/>
      <c r="C147" s="77"/>
      <c r="D147" s="77"/>
      <c r="E147" s="107" t="s">
        <v>30</v>
      </c>
      <c r="F147" s="9"/>
      <c r="G147" s="9"/>
      <c r="H147" s="9"/>
      <c r="I147" s="9"/>
    </row>
    <row r="148" spans="1:17" ht="15" customHeight="1">
      <c r="A148" s="26" t="s">
        <v>95</v>
      </c>
      <c r="B148" s="15"/>
      <c r="C148" s="77"/>
      <c r="D148" s="23"/>
      <c r="E148" s="140"/>
      <c r="F148" s="9" t="str">
        <f>IF(D148=1,"Yes","No")</f>
        <v>No</v>
      </c>
      <c r="G148" s="9">
        <f>IF(F148="No",0,+B148)</f>
        <v>0</v>
      </c>
      <c r="H148" s="9">
        <f t="shared" ref="H148:H151" si="17">IF(F148="No",0,4)</f>
        <v>0</v>
      </c>
      <c r="I148" s="9"/>
    </row>
    <row r="149" spans="1:17" ht="30" customHeight="1">
      <c r="A149" s="56" t="s">
        <v>96</v>
      </c>
      <c r="B149" s="15"/>
      <c r="C149" s="77"/>
      <c r="D149" s="23"/>
      <c r="E149" s="232"/>
      <c r="F149" s="9" t="str">
        <f>IF(D149=1,"Yes","No")</f>
        <v>No</v>
      </c>
      <c r="G149" s="9">
        <f>IF(F149="No",0,+B149)</f>
        <v>0</v>
      </c>
      <c r="H149" s="9">
        <f t="shared" si="17"/>
        <v>0</v>
      </c>
      <c r="I149" s="9"/>
    </row>
    <row r="150" spans="1:17" ht="15" customHeight="1">
      <c r="A150" s="26" t="s">
        <v>97</v>
      </c>
      <c r="B150" s="15"/>
      <c r="C150" s="77"/>
      <c r="D150" s="23"/>
      <c r="E150" s="232"/>
      <c r="F150" s="9" t="str">
        <f>IF(D150=1,"Yes","No")</f>
        <v>No</v>
      </c>
      <c r="G150" s="9">
        <f>IF(F150="No",0,+B150)</f>
        <v>0</v>
      </c>
      <c r="H150" s="9">
        <f t="shared" si="17"/>
        <v>0</v>
      </c>
      <c r="I150" s="9"/>
    </row>
    <row r="151" spans="1:17" ht="15" customHeight="1">
      <c r="A151" s="26" t="s">
        <v>23</v>
      </c>
      <c r="B151" s="15"/>
      <c r="C151" s="77"/>
      <c r="D151" s="23"/>
      <c r="E151" s="233"/>
      <c r="F151" s="36" t="str">
        <f>IF(D151=1,"Yes","No")</f>
        <v>No</v>
      </c>
      <c r="G151" s="36">
        <f>IF(F151="No",0,+B151)</f>
        <v>0</v>
      </c>
      <c r="H151" s="36">
        <f t="shared" si="17"/>
        <v>0</v>
      </c>
      <c r="I151" s="9"/>
    </row>
    <row r="152" spans="1:17" ht="15" customHeight="1">
      <c r="A152" s="51" t="s">
        <v>24</v>
      </c>
      <c r="B152" s="19">
        <f>SUM(B148:B151)</f>
        <v>0</v>
      </c>
      <c r="C152" s="20" t="s">
        <v>25</v>
      </c>
      <c r="D152" s="19">
        <f>SUM(D148:D151)</f>
        <v>0</v>
      </c>
      <c r="E152" s="105" t="s">
        <v>42</v>
      </c>
      <c r="F152" s="9">
        <f>COUNTIF(F148:F151,"Yes")</f>
        <v>0</v>
      </c>
      <c r="G152" s="9">
        <f>SUM(G148:G151)</f>
        <v>0</v>
      </c>
      <c r="H152" s="9">
        <f>SUM(H148:H151)</f>
        <v>0</v>
      </c>
      <c r="I152" s="39"/>
    </row>
    <row r="153" spans="1:17" s="49" customFormat="1" ht="15" customHeight="1">
      <c r="A153" s="51" t="s">
        <v>27</v>
      </c>
      <c r="B153" s="48">
        <f>IF(D152=0, 0, (B152/D152))</f>
        <v>0</v>
      </c>
      <c r="C153" s="90"/>
      <c r="D153" s="90"/>
      <c r="E153" s="108" t="s">
        <v>28</v>
      </c>
      <c r="F153" s="9"/>
      <c r="G153" s="13">
        <f>IF(ISERROR(G152/$F152),0,(G152/$F152))</f>
        <v>0</v>
      </c>
      <c r="H153" s="13">
        <f>IF(ISERROR(H152/$F152),0,(H152/$F152))</f>
        <v>0</v>
      </c>
      <c r="I153" s="39">
        <f>IF(ISERROR(G153/H153),0,(G153/H153))</f>
        <v>0</v>
      </c>
    </row>
    <row r="154" spans="1:17" ht="15" customHeight="1">
      <c r="A154" s="10"/>
      <c r="B154" s="80"/>
      <c r="C154" s="80"/>
      <c r="D154" s="81"/>
      <c r="E154" s="11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</row>
    <row r="155" spans="1:17" ht="15" customHeight="1">
      <c r="A155" s="59" t="s">
        <v>98</v>
      </c>
      <c r="B155" s="13"/>
      <c r="C155" s="77"/>
      <c r="D155" s="77"/>
      <c r="E155" s="107" t="s">
        <v>30</v>
      </c>
      <c r="F155" s="9"/>
      <c r="G155" s="9"/>
      <c r="H155" s="9"/>
      <c r="I155" s="9"/>
    </row>
    <row r="156" spans="1:17" ht="15" customHeight="1">
      <c r="A156" s="56" t="s">
        <v>99</v>
      </c>
      <c r="B156" s="15"/>
      <c r="C156" s="77"/>
      <c r="D156" s="23"/>
      <c r="E156" s="104"/>
      <c r="F156" s="36" t="str">
        <f>IF(D156=1,"Yes","No")</f>
        <v>No</v>
      </c>
      <c r="G156" s="36">
        <f>IF(F156="No",0,+B156)</f>
        <v>0</v>
      </c>
      <c r="H156" s="36">
        <f t="shared" ref="H156" si="18">IF(F156="No",0,4)</f>
        <v>0</v>
      </c>
      <c r="I156" s="9"/>
    </row>
    <row r="157" spans="1:17" ht="15" customHeight="1">
      <c r="A157" s="51" t="s">
        <v>24</v>
      </c>
      <c r="B157" s="19">
        <f>SUM(B156:B156)</f>
        <v>0</v>
      </c>
      <c r="C157" s="20" t="s">
        <v>25</v>
      </c>
      <c r="D157" s="19">
        <f>SUM(D156:D156)</f>
        <v>0</v>
      </c>
      <c r="E157" s="105" t="s">
        <v>42</v>
      </c>
      <c r="F157" s="9">
        <f>COUNTIF(F156,"Yes")</f>
        <v>0</v>
      </c>
      <c r="G157" s="9">
        <f>SUM(G156)</f>
        <v>0</v>
      </c>
      <c r="H157" s="9">
        <f>SUM(H156)</f>
        <v>0</v>
      </c>
      <c r="I157" s="39"/>
    </row>
    <row r="158" spans="1:17" ht="15" customHeight="1">
      <c r="A158" s="51" t="s">
        <v>27</v>
      </c>
      <c r="B158" s="21">
        <f>IF(D157=0, 0, (B157/D157))</f>
        <v>0</v>
      </c>
      <c r="C158" s="77"/>
      <c r="D158" s="77"/>
      <c r="E158" s="106" t="s">
        <v>28</v>
      </c>
      <c r="F158" s="9"/>
      <c r="G158" s="13">
        <f>IF(ISERROR(G157/$F157),0,(G157/$F157))</f>
        <v>0</v>
      </c>
      <c r="H158" s="13">
        <f>IF(ISERROR(H157/$F157),0,(H157/$F157))</f>
        <v>0</v>
      </c>
      <c r="I158" s="39">
        <f>IF(ISERROR(G158/H158),0,(G158/H158))</f>
        <v>0</v>
      </c>
    </row>
    <row r="159" spans="1:17" ht="15" customHeight="1">
      <c r="A159" s="16"/>
      <c r="B159" s="13"/>
      <c r="C159" s="77"/>
      <c r="D159" s="77"/>
      <c r="E159" s="14"/>
      <c r="F159" s="9"/>
      <c r="G159" s="9"/>
      <c r="H159" s="9"/>
      <c r="I159" s="9"/>
    </row>
    <row r="160" spans="1:17" ht="15" customHeight="1">
      <c r="A160" s="50" t="s">
        <v>100</v>
      </c>
      <c r="B160" s="13"/>
      <c r="C160" s="77"/>
      <c r="D160" s="77"/>
      <c r="E160" s="107" t="s">
        <v>30</v>
      </c>
      <c r="F160" s="9"/>
      <c r="G160" s="9"/>
      <c r="H160" s="9"/>
      <c r="I160" s="9"/>
    </row>
    <row r="161" spans="1:9" ht="30" customHeight="1">
      <c r="A161" s="56" t="s">
        <v>101</v>
      </c>
      <c r="B161" s="15"/>
      <c r="C161" s="77"/>
      <c r="D161" s="23"/>
      <c r="E161" s="104"/>
      <c r="F161" s="36" t="str">
        <f>IF(D161=1,"Yes","No")</f>
        <v>No</v>
      </c>
      <c r="G161" s="36">
        <f>IF(F161="No",0,+B161)</f>
        <v>0</v>
      </c>
      <c r="H161" s="36">
        <f t="shared" ref="H161" si="19">IF(F161="No",0,4)</f>
        <v>0</v>
      </c>
      <c r="I161" s="9"/>
    </row>
    <row r="162" spans="1:9" ht="15" customHeight="1">
      <c r="A162" s="51" t="s">
        <v>24</v>
      </c>
      <c r="B162" s="19">
        <f>SUM(B161:B161)</f>
        <v>0</v>
      </c>
      <c r="C162" s="20" t="s">
        <v>25</v>
      </c>
      <c r="D162" s="19">
        <f>SUM(D161:D161)</f>
        <v>0</v>
      </c>
      <c r="E162" s="105" t="s">
        <v>42</v>
      </c>
      <c r="F162" s="9">
        <f>COUNTIF(F161,"Yes")</f>
        <v>0</v>
      </c>
      <c r="G162" s="9">
        <f>SUM(G161)</f>
        <v>0</v>
      </c>
      <c r="H162" s="9">
        <f>SUM(H161)</f>
        <v>0</v>
      </c>
      <c r="I162" s="39"/>
    </row>
    <row r="163" spans="1:9" ht="15" customHeight="1">
      <c r="A163" s="51" t="s">
        <v>27</v>
      </c>
      <c r="B163" s="21">
        <f>IF(D162=0, 0, (B162/D162))</f>
        <v>0</v>
      </c>
      <c r="C163" s="77"/>
      <c r="D163" s="77"/>
      <c r="E163" s="106" t="s">
        <v>28</v>
      </c>
      <c r="F163" s="9"/>
      <c r="G163" s="13">
        <f>IF(ISERROR(G162/$F162),0,(G162/$F162))</f>
        <v>0</v>
      </c>
      <c r="H163" s="13">
        <f>IF(ISERROR(H162/$F162),0,(H162/$F162))</f>
        <v>0</v>
      </c>
      <c r="I163" s="39">
        <f>IF(ISERROR(G163/H163),0,(G163/H163))</f>
        <v>0</v>
      </c>
    </row>
    <row r="164" spans="1:9" ht="15" customHeight="1">
      <c r="A164" s="16"/>
      <c r="B164" s="13"/>
      <c r="C164" s="77"/>
      <c r="D164" s="77"/>
      <c r="E164" s="14"/>
      <c r="F164" s="9"/>
      <c r="G164" s="9"/>
      <c r="H164" s="9"/>
      <c r="I164" s="9"/>
    </row>
    <row r="165" spans="1:9" ht="15" customHeight="1">
      <c r="A165" s="12" t="s">
        <v>102</v>
      </c>
      <c r="B165" s="13"/>
      <c r="C165" s="77"/>
      <c r="D165" s="77"/>
      <c r="E165" s="107" t="s">
        <v>30</v>
      </c>
      <c r="F165" s="9"/>
      <c r="G165" s="9"/>
      <c r="H165" s="9"/>
      <c r="I165" s="9"/>
    </row>
    <row r="166" spans="1:9" ht="15" customHeight="1">
      <c r="A166" s="56" t="s">
        <v>103</v>
      </c>
      <c r="B166" s="15"/>
      <c r="C166" s="77"/>
      <c r="D166" s="23"/>
      <c r="E166" s="140"/>
      <c r="F166" s="9" t="str">
        <f t="shared" ref="F166:F171" si="20">IF(D166=1,"Yes","No")</f>
        <v>No</v>
      </c>
      <c r="G166" s="9">
        <f>IF(F166="No",0,+B166)</f>
        <v>0</v>
      </c>
      <c r="H166" s="9">
        <f t="shared" ref="H166:H171" si="21">IF(F166="No",0,4)</f>
        <v>0</v>
      </c>
      <c r="I166" s="9"/>
    </row>
    <row r="167" spans="1:9" ht="15" customHeight="1">
      <c r="A167" s="56" t="s">
        <v>104</v>
      </c>
      <c r="B167" s="15"/>
      <c r="C167" s="77"/>
      <c r="D167" s="23"/>
      <c r="E167" s="161"/>
      <c r="F167" s="9" t="str">
        <f t="shared" si="20"/>
        <v>No</v>
      </c>
      <c r="G167" s="9">
        <f>IF(F167="No",0,+B167)</f>
        <v>0</v>
      </c>
      <c r="H167" s="9">
        <f t="shared" si="21"/>
        <v>0</v>
      </c>
      <c r="I167" s="9"/>
    </row>
    <row r="168" spans="1:9" ht="15" customHeight="1">
      <c r="A168" s="56" t="s">
        <v>151</v>
      </c>
      <c r="B168" s="15"/>
      <c r="C168" s="77"/>
      <c r="D168" s="23"/>
      <c r="E168" s="161"/>
      <c r="F168" s="9" t="str">
        <f t="shared" si="20"/>
        <v>No</v>
      </c>
      <c r="G168" s="9">
        <f>IF(F168="No",0,+B168)</f>
        <v>0</v>
      </c>
      <c r="H168" s="9">
        <f t="shared" si="21"/>
        <v>0</v>
      </c>
      <c r="I168" s="9"/>
    </row>
    <row r="169" spans="1:9" ht="15" customHeight="1">
      <c r="A169" s="56" t="s">
        <v>105</v>
      </c>
      <c r="B169" s="15"/>
      <c r="C169" s="77"/>
      <c r="D169" s="23"/>
      <c r="E169" s="161"/>
      <c r="F169" s="9" t="str">
        <f t="shared" si="20"/>
        <v>No</v>
      </c>
      <c r="G169" s="9">
        <f>IF(F169="No",0,+B169)</f>
        <v>0</v>
      </c>
      <c r="H169" s="9">
        <f t="shared" si="21"/>
        <v>0</v>
      </c>
      <c r="I169" s="9"/>
    </row>
    <row r="170" spans="1:9" ht="30" customHeight="1">
      <c r="A170" s="56" t="s">
        <v>106</v>
      </c>
      <c r="B170" s="15"/>
      <c r="C170" s="77"/>
      <c r="D170" s="23"/>
      <c r="E170" s="161"/>
      <c r="F170" s="9" t="str">
        <f t="shared" si="20"/>
        <v>No</v>
      </c>
      <c r="G170" s="9">
        <f>IF(F170="No",0,+B170)</f>
        <v>0</v>
      </c>
      <c r="H170" s="9">
        <f t="shared" si="21"/>
        <v>0</v>
      </c>
      <c r="I170" s="9"/>
    </row>
    <row r="171" spans="1:9" ht="15" customHeight="1">
      <c r="A171" s="58" t="s">
        <v>107</v>
      </c>
      <c r="B171" s="15"/>
      <c r="C171" s="77"/>
      <c r="D171" s="23"/>
      <c r="E171" s="161"/>
      <c r="F171" s="36" t="str">
        <f t="shared" si="20"/>
        <v>No</v>
      </c>
      <c r="G171" s="36">
        <f>IF(F171="No",0,+B171)</f>
        <v>0</v>
      </c>
      <c r="H171" s="36">
        <f t="shared" si="21"/>
        <v>0</v>
      </c>
      <c r="I171" s="9"/>
    </row>
    <row r="172" spans="1:9" ht="15" customHeight="1">
      <c r="A172" s="51" t="s">
        <v>24</v>
      </c>
      <c r="B172" s="19">
        <f>SUM(B166:B171)</f>
        <v>0</v>
      </c>
      <c r="C172" s="20" t="s">
        <v>25</v>
      </c>
      <c r="D172" s="19">
        <f>SUM(D166:D171)</f>
        <v>0</v>
      </c>
      <c r="E172" s="105" t="s">
        <v>108</v>
      </c>
      <c r="F172" s="9">
        <f>COUNTIF(F166:F171,"Yes")</f>
        <v>0</v>
      </c>
      <c r="G172" s="9">
        <f>SUM(G166:G171)</f>
        <v>0</v>
      </c>
      <c r="H172" s="9">
        <f>SUM(H166:H171)</f>
        <v>0</v>
      </c>
      <c r="I172" s="39"/>
    </row>
    <row r="173" spans="1:9" ht="15" customHeight="1">
      <c r="A173" s="51" t="s">
        <v>27</v>
      </c>
      <c r="B173" s="21">
        <f>IF(D172=0, 0, (B172/D172))</f>
        <v>0</v>
      </c>
      <c r="C173" s="77"/>
      <c r="D173" s="77"/>
      <c r="E173" s="106" t="s">
        <v>28</v>
      </c>
      <c r="F173" s="9"/>
      <c r="G173" s="13">
        <f>IF(ISERROR(G172/$F172),0,(G172/$F172))</f>
        <v>0</v>
      </c>
      <c r="H173" s="13">
        <f>IF(ISERROR(H172/$F172),0,(H172/$F172))</f>
        <v>0</v>
      </c>
      <c r="I173" s="39">
        <f>IF(ISERROR(G173/H173),0,(G173/H173))</f>
        <v>0</v>
      </c>
    </row>
    <row r="174" spans="1:9" ht="15" customHeight="1">
      <c r="A174" s="51"/>
      <c r="B174" s="13"/>
      <c r="C174" s="13"/>
      <c r="D174" s="77"/>
      <c r="E174" s="14"/>
      <c r="F174" s="9"/>
      <c r="G174" s="9"/>
      <c r="H174" s="9"/>
      <c r="I174" s="9"/>
    </row>
    <row r="175" spans="1:9" ht="15" customHeight="1">
      <c r="A175" s="162" t="s">
        <v>109</v>
      </c>
      <c r="B175" s="163"/>
      <c r="C175" s="163"/>
      <c r="D175" s="163"/>
      <c r="E175" s="164"/>
      <c r="F175" s="9"/>
      <c r="G175" s="9"/>
      <c r="H175" s="9"/>
      <c r="I175" s="9"/>
    </row>
    <row r="176" spans="1:9" ht="15" customHeight="1">
      <c r="A176" s="91"/>
      <c r="B176" s="165" t="s">
        <v>110</v>
      </c>
      <c r="C176" s="166"/>
      <c r="D176" s="167" t="s">
        <v>111</v>
      </c>
      <c r="E176" s="168"/>
      <c r="F176" s="9"/>
      <c r="G176" s="9"/>
      <c r="H176" s="9"/>
      <c r="I176" s="9"/>
    </row>
    <row r="177" spans="1:9" ht="15" customHeight="1">
      <c r="A177" s="92" t="s">
        <v>10</v>
      </c>
      <c r="B177" s="169" t="s">
        <v>112</v>
      </c>
      <c r="C177" s="170"/>
      <c r="D177" s="171" t="s">
        <v>113</v>
      </c>
      <c r="E177" s="172"/>
      <c r="F177" s="9"/>
      <c r="G177" s="9"/>
      <c r="H177" s="9"/>
      <c r="I177" s="9"/>
    </row>
    <row r="178" spans="1:9" ht="15" customHeight="1">
      <c r="A178" s="27" t="str">
        <f>A14</f>
        <v>Entrance/Main Lobby</v>
      </c>
      <c r="B178" s="177">
        <f>G25</f>
        <v>0</v>
      </c>
      <c r="C178" s="178"/>
      <c r="D178" s="179">
        <v>4</v>
      </c>
      <c r="E178" s="180"/>
      <c r="F178" s="9"/>
      <c r="G178" s="9"/>
      <c r="H178" s="9"/>
      <c r="I178" s="9"/>
    </row>
    <row r="179" spans="1:9" ht="15" customHeight="1">
      <c r="A179" s="27" t="str">
        <f>A27</f>
        <v>Security/Life Safety</v>
      </c>
      <c r="B179" s="177">
        <f>G41</f>
        <v>0</v>
      </c>
      <c r="C179" s="178"/>
      <c r="D179" s="179">
        <v>4</v>
      </c>
      <c r="E179" s="180"/>
      <c r="F179" s="9"/>
      <c r="G179" s="9"/>
      <c r="H179" s="9"/>
      <c r="I179" s="9"/>
    </row>
    <row r="180" spans="1:9" ht="15" customHeight="1">
      <c r="A180" s="27" t="str">
        <f>A43</f>
        <v>Management Office</v>
      </c>
      <c r="B180" s="177">
        <f>G64</f>
        <v>0</v>
      </c>
      <c r="C180" s="178"/>
      <c r="D180" s="179">
        <v>4</v>
      </c>
      <c r="E180" s="180"/>
      <c r="F180" s="9"/>
      <c r="G180" s="9"/>
      <c r="H180" s="9"/>
      <c r="I180" s="9"/>
    </row>
    <row r="181" spans="1:9" ht="15" customHeight="1">
      <c r="A181" s="27" t="str">
        <f>A66</f>
        <v>Elevators</v>
      </c>
      <c r="B181" s="177">
        <f>G72</f>
        <v>0</v>
      </c>
      <c r="C181" s="178"/>
      <c r="D181" s="179">
        <v>4</v>
      </c>
      <c r="E181" s="180"/>
      <c r="F181" s="9"/>
      <c r="G181" s="9"/>
      <c r="H181" s="9"/>
      <c r="I181" s="9"/>
    </row>
    <row r="182" spans="1:9" ht="15" customHeight="1">
      <c r="A182" s="27" t="str">
        <f>A74</f>
        <v>Multi-Tenant Corridors</v>
      </c>
      <c r="B182" s="177">
        <f>G80</f>
        <v>0</v>
      </c>
      <c r="C182" s="178"/>
      <c r="D182" s="179">
        <v>4</v>
      </c>
      <c r="E182" s="180"/>
      <c r="F182" s="9"/>
      <c r="G182" s="9"/>
      <c r="H182" s="9"/>
      <c r="I182" s="9"/>
    </row>
    <row r="183" spans="1:9" ht="15" customHeight="1">
      <c r="A183" s="27" t="str">
        <f>A82</f>
        <v>Restrooms</v>
      </c>
      <c r="B183" s="177">
        <f>G86</f>
        <v>0</v>
      </c>
      <c r="C183" s="178"/>
      <c r="D183" s="179">
        <v>4</v>
      </c>
      <c r="E183" s="180"/>
      <c r="F183" s="9"/>
      <c r="G183" s="9"/>
      <c r="H183" s="9"/>
      <c r="I183" s="9"/>
    </row>
    <row r="184" spans="1:9" ht="15" customHeight="1">
      <c r="A184" s="27" t="str">
        <f>A88</f>
        <v>Stairwells</v>
      </c>
      <c r="B184" s="177">
        <f>G93</f>
        <v>0</v>
      </c>
      <c r="C184" s="178"/>
      <c r="D184" s="179">
        <v>4</v>
      </c>
      <c r="E184" s="180"/>
      <c r="F184" s="9"/>
      <c r="G184" s="9"/>
      <c r="H184" s="9"/>
      <c r="I184" s="9"/>
    </row>
    <row r="185" spans="1:9" ht="15" customHeight="1">
      <c r="A185" s="27" t="str">
        <f>A102</f>
        <v>Typical Tenant Suite - Office Areas</v>
      </c>
      <c r="B185" s="177">
        <f>G107</f>
        <v>0</v>
      </c>
      <c r="C185" s="178"/>
      <c r="D185" s="179">
        <v>4</v>
      </c>
      <c r="E185" s="180"/>
      <c r="F185" s="9"/>
      <c r="G185" s="9"/>
      <c r="H185" s="9"/>
      <c r="I185" s="9"/>
    </row>
    <row r="186" spans="1:9" ht="15" customHeight="1">
      <c r="A186" s="27" t="str">
        <f>A109</f>
        <v>Central Plant / Engineering Office</v>
      </c>
      <c r="B186" s="177">
        <f>G124</f>
        <v>0</v>
      </c>
      <c r="C186" s="178"/>
      <c r="D186" s="179">
        <v>8</v>
      </c>
      <c r="E186" s="180"/>
      <c r="F186" s="9"/>
      <c r="G186" s="9"/>
      <c r="H186" s="9"/>
      <c r="I186" s="9"/>
    </row>
    <row r="187" spans="1:9" ht="15" customHeight="1">
      <c r="A187" s="27" t="str">
        <f>A126</f>
        <v>Equipment Rooms/Service Areas</v>
      </c>
      <c r="B187" s="177">
        <f>G139</f>
        <v>0</v>
      </c>
      <c r="C187" s="178"/>
      <c r="D187" s="179">
        <v>8</v>
      </c>
      <c r="E187" s="180"/>
      <c r="F187" s="9"/>
      <c r="G187" s="9"/>
      <c r="H187" s="9"/>
      <c r="I187" s="9"/>
    </row>
    <row r="188" spans="1:9" ht="15" customHeight="1">
      <c r="A188" s="27" t="str">
        <f>A141</f>
        <v>Roof</v>
      </c>
      <c r="B188" s="177">
        <f>G145</f>
        <v>0</v>
      </c>
      <c r="C188" s="178"/>
      <c r="D188" s="179">
        <v>4</v>
      </c>
      <c r="E188" s="180"/>
      <c r="F188" s="9"/>
      <c r="G188" s="9"/>
      <c r="H188" s="9"/>
      <c r="I188" s="9"/>
    </row>
    <row r="189" spans="1:9" ht="15" customHeight="1">
      <c r="A189" s="27" t="str">
        <f>A147</f>
        <v>Parking Facilities</v>
      </c>
      <c r="B189" s="177">
        <f>G153</f>
        <v>0</v>
      </c>
      <c r="C189" s="178"/>
      <c r="D189" s="179">
        <v>4</v>
      </c>
      <c r="E189" s="180"/>
      <c r="F189" s="9"/>
      <c r="G189" s="9"/>
      <c r="H189" s="9"/>
      <c r="I189" s="9"/>
    </row>
    <row r="190" spans="1:9" ht="15" customHeight="1">
      <c r="A190" s="52" t="str">
        <f>A155</f>
        <v xml:space="preserve">Landscaping/Grounds </v>
      </c>
      <c r="B190" s="196">
        <f>G158</f>
        <v>0</v>
      </c>
      <c r="C190" s="197"/>
      <c r="D190" s="198">
        <v>4</v>
      </c>
      <c r="E190" s="199"/>
      <c r="F190" s="9"/>
      <c r="G190" s="9"/>
      <c r="H190" s="9"/>
      <c r="I190" s="9"/>
    </row>
    <row r="191" spans="1:9" ht="15" customHeight="1">
      <c r="A191" s="27" t="str">
        <f>A160</f>
        <v>Refuse Removal and Loading Dock Areas</v>
      </c>
      <c r="B191" s="177">
        <f>G163</f>
        <v>0</v>
      </c>
      <c r="C191" s="178"/>
      <c r="D191" s="179">
        <v>4</v>
      </c>
      <c r="E191" s="180"/>
      <c r="F191" s="9"/>
      <c r="G191" s="9"/>
      <c r="H191" s="9"/>
      <c r="I191" s="9"/>
    </row>
    <row r="192" spans="1:9" ht="15" customHeight="1">
      <c r="A192" s="52" t="str">
        <f>A165</f>
        <v>Tenant Amenities</v>
      </c>
      <c r="B192" s="173">
        <f>G173</f>
        <v>0</v>
      </c>
      <c r="C192" s="174"/>
      <c r="D192" s="191">
        <v>4</v>
      </c>
      <c r="E192" s="192"/>
      <c r="F192" s="9"/>
      <c r="G192" s="9"/>
      <c r="H192" s="9"/>
      <c r="I192" s="9"/>
    </row>
    <row r="193" spans="1:9" ht="15" customHeight="1">
      <c r="A193" s="126" t="s">
        <v>114</v>
      </c>
      <c r="B193" s="193">
        <f>SUM(B178:B192)</f>
        <v>0</v>
      </c>
      <c r="C193" s="194"/>
      <c r="D193" s="193">
        <f>SUM(D178:E192)</f>
        <v>68</v>
      </c>
      <c r="E193" s="195">
        <f>SUM(E178:E192)</f>
        <v>0</v>
      </c>
      <c r="F193" s="9"/>
      <c r="G193" s="9"/>
      <c r="H193" s="9"/>
      <c r="I193" s="9"/>
    </row>
    <row r="194" spans="1:9" ht="15" customHeight="1">
      <c r="A194" s="118" t="s">
        <v>115</v>
      </c>
      <c r="B194" s="119"/>
      <c r="C194" s="120"/>
      <c r="D194" s="121"/>
      <c r="E194" s="122"/>
      <c r="F194" s="9"/>
      <c r="G194" s="9"/>
      <c r="H194" s="9"/>
      <c r="I194" s="9"/>
    </row>
    <row r="195" spans="1:9" ht="15" customHeight="1">
      <c r="A195" s="123" t="s">
        <v>116</v>
      </c>
      <c r="B195" s="189">
        <f>B193/D193*100%</f>
        <v>0</v>
      </c>
      <c r="C195" s="190"/>
      <c r="D195" s="124"/>
      <c r="E195" s="125"/>
      <c r="F195" s="9"/>
      <c r="G195" s="9"/>
      <c r="H195" s="9"/>
      <c r="I195" s="9"/>
    </row>
    <row r="196" spans="1:9" ht="15" customHeight="1">
      <c r="A196" s="144"/>
      <c r="B196" s="145"/>
      <c r="C196" s="145"/>
      <c r="D196" s="145"/>
      <c r="E196" s="146"/>
      <c r="F196" s="9"/>
      <c r="G196" s="9"/>
      <c r="H196" s="9"/>
      <c r="I196" s="9"/>
    </row>
    <row r="197" spans="1:9" ht="15" customHeight="1">
      <c r="A197" s="147" t="s">
        <v>117</v>
      </c>
      <c r="B197" s="148"/>
      <c r="C197" s="148"/>
      <c r="D197" s="148"/>
      <c r="E197" s="149"/>
      <c r="F197" s="9"/>
      <c r="G197" s="9"/>
      <c r="H197" s="9"/>
      <c r="I197" s="9"/>
    </row>
    <row r="198" spans="1:9" ht="15" customHeight="1">
      <c r="A198" s="206" t="s">
        <v>118</v>
      </c>
      <c r="B198" s="207"/>
      <c r="C198" s="207"/>
      <c r="D198" s="207"/>
      <c r="E198" s="208"/>
      <c r="F198" s="9"/>
      <c r="G198" s="9"/>
      <c r="H198" s="9"/>
      <c r="I198" s="9"/>
    </row>
    <row r="199" spans="1:9" ht="15" customHeight="1">
      <c r="A199" s="30"/>
      <c r="B199" s="97"/>
      <c r="C199" s="97"/>
      <c r="D199" s="98"/>
      <c r="E199" s="110"/>
      <c r="F199" s="9"/>
      <c r="G199" s="9"/>
      <c r="H199" s="9"/>
      <c r="I199" s="9"/>
    </row>
    <row r="200" spans="1:9" ht="15" customHeight="1">
      <c r="A200" s="200" t="s">
        <v>119</v>
      </c>
      <c r="B200" s="201"/>
      <c r="C200" s="201"/>
      <c r="D200" s="201"/>
      <c r="E200" s="127"/>
      <c r="F200" s="9"/>
      <c r="G200" s="9"/>
      <c r="H200" s="9"/>
      <c r="I200" s="9"/>
    </row>
    <row r="201" spans="1:9" ht="30" customHeight="1">
      <c r="A201" s="209" t="s">
        <v>120</v>
      </c>
      <c r="B201" s="210"/>
      <c r="C201" s="210"/>
      <c r="D201" s="210"/>
      <c r="E201" s="127"/>
      <c r="F201" s="9"/>
      <c r="G201" s="9"/>
      <c r="H201" s="9"/>
      <c r="I201" s="9"/>
    </row>
    <row r="202" spans="1:9" ht="15" customHeight="1">
      <c r="A202" s="200" t="s">
        <v>121</v>
      </c>
      <c r="B202" s="201"/>
      <c r="C202" s="201"/>
      <c r="D202" s="201"/>
      <c r="E202" s="127"/>
      <c r="F202" s="9"/>
      <c r="G202" s="9"/>
      <c r="H202" s="9"/>
      <c r="I202" s="9"/>
    </row>
    <row r="203" spans="1:9" ht="30" customHeight="1">
      <c r="A203" s="209" t="s">
        <v>122</v>
      </c>
      <c r="B203" s="210"/>
      <c r="C203" s="210"/>
      <c r="D203" s="210"/>
      <c r="E203" s="128" t="s">
        <v>123</v>
      </c>
      <c r="F203" s="9"/>
      <c r="G203" s="9"/>
      <c r="H203" s="9"/>
      <c r="I203" s="9"/>
    </row>
    <row r="204" spans="1:9" ht="15" customHeight="1">
      <c r="A204" s="200" t="s">
        <v>124</v>
      </c>
      <c r="B204" s="201"/>
      <c r="C204" s="201"/>
      <c r="D204" s="201"/>
      <c r="E204" s="127"/>
      <c r="F204" s="9"/>
      <c r="G204" s="9"/>
      <c r="H204" s="9"/>
      <c r="I204" s="9"/>
    </row>
    <row r="205" spans="1:9" ht="15" customHeight="1">
      <c r="A205" s="200" t="s">
        <v>125</v>
      </c>
      <c r="B205" s="201"/>
      <c r="C205" s="201"/>
      <c r="D205" s="201"/>
      <c r="E205" s="127"/>
      <c r="F205" s="9"/>
      <c r="G205" s="9"/>
      <c r="H205" s="9"/>
      <c r="I205" s="9"/>
    </row>
    <row r="206" spans="1:9" ht="15" customHeight="1">
      <c r="A206" s="129"/>
      <c r="B206" s="130"/>
      <c r="C206" s="130"/>
      <c r="D206" s="131"/>
      <c r="E206" s="132"/>
      <c r="F206" s="9"/>
      <c r="G206" s="9"/>
      <c r="H206" s="9"/>
      <c r="I206" s="9"/>
    </row>
    <row r="207" spans="1:9" ht="15" customHeight="1">
      <c r="A207" s="133" t="s">
        <v>126</v>
      </c>
      <c r="B207" s="211"/>
      <c r="C207" s="211"/>
      <c r="D207" s="211"/>
      <c r="E207" s="132"/>
      <c r="F207" s="9"/>
      <c r="G207" s="9"/>
      <c r="H207" s="9"/>
      <c r="I207" s="9"/>
    </row>
    <row r="208" spans="1:9" ht="15" customHeight="1">
      <c r="A208" s="133" t="s">
        <v>127</v>
      </c>
      <c r="B208" s="211"/>
      <c r="C208" s="211"/>
      <c r="D208" s="211"/>
      <c r="E208" s="132"/>
      <c r="F208" s="9"/>
      <c r="G208" s="9"/>
      <c r="H208" s="9"/>
      <c r="I208" s="9"/>
    </row>
    <row r="209" spans="1:9" ht="15" customHeight="1">
      <c r="A209" s="133" t="s">
        <v>128</v>
      </c>
      <c r="B209" s="211"/>
      <c r="C209" s="211"/>
      <c r="D209" s="211"/>
      <c r="E209" s="132"/>
      <c r="F209" s="9"/>
      <c r="G209" s="9"/>
      <c r="H209" s="9"/>
      <c r="I209" s="9"/>
    </row>
    <row r="210" spans="1:9" ht="15" customHeight="1">
      <c r="A210" s="133" t="s">
        <v>129</v>
      </c>
      <c r="B210" s="211"/>
      <c r="C210" s="211"/>
      <c r="D210" s="211"/>
      <c r="E210" s="132"/>
      <c r="F210" s="9"/>
      <c r="G210" s="9"/>
      <c r="H210" s="9"/>
      <c r="I210" s="9"/>
    </row>
    <row r="211" spans="1:9" ht="15" customHeight="1">
      <c r="A211" s="134" t="s">
        <v>130</v>
      </c>
      <c r="B211" s="212"/>
      <c r="C211" s="212"/>
      <c r="D211" s="212"/>
      <c r="E211" s="135"/>
      <c r="F211" s="9"/>
      <c r="G211" s="9"/>
      <c r="H211" s="9"/>
      <c r="I211" s="9"/>
    </row>
    <row r="212" spans="1:9" ht="15" customHeight="1">
      <c r="A212" s="53" t="s">
        <v>131</v>
      </c>
    </row>
    <row r="213" spans="1:9" ht="15" customHeight="1">
      <c r="A213" s="53" t="s">
        <v>132</v>
      </c>
    </row>
    <row r="214" spans="1:9" ht="15" customHeight="1">
      <c r="A214" s="53" t="s">
        <v>133</v>
      </c>
    </row>
    <row r="215" spans="1:9" ht="15" customHeight="1">
      <c r="A215" s="53" t="s">
        <v>134</v>
      </c>
    </row>
    <row r="216" spans="1:9" ht="15" customHeight="1">
      <c r="A216" s="53" t="s">
        <v>135</v>
      </c>
    </row>
    <row r="217" spans="1:9" ht="15" customHeight="1">
      <c r="A217" s="53" t="s">
        <v>136</v>
      </c>
    </row>
    <row r="218" spans="1:9" ht="15" customHeight="1">
      <c r="A218" s="53" t="s">
        <v>137</v>
      </c>
    </row>
    <row r="219" spans="1:9" ht="15" customHeight="1">
      <c r="A219" s="53" t="s">
        <v>138</v>
      </c>
    </row>
    <row r="220" spans="1:9" ht="15" customHeight="1">
      <c r="A220" s="53" t="s">
        <v>139</v>
      </c>
    </row>
    <row r="221" spans="1:9" ht="15" customHeight="1">
      <c r="A221" s="53" t="s">
        <v>140</v>
      </c>
    </row>
    <row r="222" spans="1:9" ht="15" customHeight="1">
      <c r="A222" s="53" t="s">
        <v>141</v>
      </c>
    </row>
  </sheetData>
  <mergeCells count="76">
    <mergeCell ref="B210:D210"/>
    <mergeCell ref="B211:D211"/>
    <mergeCell ref="A4:D4"/>
    <mergeCell ref="A5:D5"/>
    <mergeCell ref="A6:D6"/>
    <mergeCell ref="A7:E7"/>
    <mergeCell ref="E110:E121"/>
    <mergeCell ref="B195:C195"/>
    <mergeCell ref="B191:C191"/>
    <mergeCell ref="D191:E191"/>
    <mergeCell ref="B192:C192"/>
    <mergeCell ref="D192:E192"/>
    <mergeCell ref="B193:C193"/>
    <mergeCell ref="D193:E193"/>
    <mergeCell ref="A196:E196"/>
    <mergeCell ref="A197:E197"/>
    <mergeCell ref="A198:E198"/>
    <mergeCell ref="A200:D200"/>
    <mergeCell ref="A201:D201"/>
    <mergeCell ref="A202:D202"/>
    <mergeCell ref="A203:D203"/>
    <mergeCell ref="A204:D204"/>
    <mergeCell ref="A205:D205"/>
    <mergeCell ref="B207:D207"/>
    <mergeCell ref="B208:D208"/>
    <mergeCell ref="B209:D209"/>
    <mergeCell ref="B188:C188"/>
    <mergeCell ref="D188:E188"/>
    <mergeCell ref="B189:C189"/>
    <mergeCell ref="D189:E189"/>
    <mergeCell ref="B190:C190"/>
    <mergeCell ref="D190:E190"/>
    <mergeCell ref="B185:C185"/>
    <mergeCell ref="D185:E185"/>
    <mergeCell ref="B186:C186"/>
    <mergeCell ref="D186:E186"/>
    <mergeCell ref="B187:C187"/>
    <mergeCell ref="D187:E187"/>
    <mergeCell ref="B182:C182"/>
    <mergeCell ref="D182:E182"/>
    <mergeCell ref="B183:C183"/>
    <mergeCell ref="D183:E183"/>
    <mergeCell ref="B184:C184"/>
    <mergeCell ref="D184:E184"/>
    <mergeCell ref="B179:C179"/>
    <mergeCell ref="D179:E179"/>
    <mergeCell ref="B180:C180"/>
    <mergeCell ref="D180:E180"/>
    <mergeCell ref="B181:C181"/>
    <mergeCell ref="D181:E181"/>
    <mergeCell ref="B176:C176"/>
    <mergeCell ref="D176:E176"/>
    <mergeCell ref="B177:C177"/>
    <mergeCell ref="D177:E177"/>
    <mergeCell ref="B178:C178"/>
    <mergeCell ref="D178:E178"/>
    <mergeCell ref="E166:E171"/>
    <mergeCell ref="A175:E175"/>
    <mergeCell ref="E148:E151"/>
    <mergeCell ref="E127:E136"/>
    <mergeCell ref="E142:E143"/>
    <mergeCell ref="E103:E105"/>
    <mergeCell ref="E89:E91"/>
    <mergeCell ref="E96:E98"/>
    <mergeCell ref="E75:E78"/>
    <mergeCell ref="E83:E84"/>
    <mergeCell ref="E67:E70"/>
    <mergeCell ref="E44:E63"/>
    <mergeCell ref="E28:E39"/>
    <mergeCell ref="A1:E1"/>
    <mergeCell ref="A10:E10"/>
    <mergeCell ref="B11:D11"/>
    <mergeCell ref="E15:E23"/>
    <mergeCell ref="A8:E8"/>
    <mergeCell ref="A2:E2"/>
    <mergeCell ref="A3:D3"/>
  </mergeCells>
  <pageMargins left="0.5" right="0.5" top="0.5" bottom="0.5" header="0.3" footer="0.3"/>
  <pageSetup scale="81" fitToHeight="0" orientation="landscape" r:id="rId1"/>
  <rowBreaks count="5" manualBreakCount="5">
    <brk id="26" max="6" man="1"/>
    <brk id="101" max="6" man="1"/>
    <brk id="140" max="6" man="1"/>
    <brk id="174" max="6" man="1"/>
    <brk id="195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AA30-35C2-47FF-9AE3-D2828F27A9BF}">
  <dimension ref="A1:S264"/>
  <sheetViews>
    <sheetView workbookViewId="0">
      <selection activeCell="A20" sqref="A20"/>
    </sheetView>
  </sheetViews>
  <sheetFormatPr defaultRowHeight="15" customHeight="1"/>
  <cols>
    <col min="1" max="1" width="50.7109375" style="1" customWidth="1"/>
    <col min="2" max="2" width="12.7109375" style="1" customWidth="1"/>
    <col min="3" max="3" width="3.7109375" style="1" customWidth="1"/>
    <col min="4" max="4" width="12.7109375" style="1" customWidth="1"/>
    <col min="5" max="5" width="50.7109375" style="1" customWidth="1"/>
    <col min="6" max="16384" width="9.140625" style="1"/>
  </cols>
  <sheetData>
    <row r="1" spans="1:19" ht="60" customHeight="1">
      <c r="A1" s="186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15" customHeight="1">
      <c r="A2" s="181"/>
      <c r="B2" s="167"/>
      <c r="C2" s="167"/>
      <c r="D2" s="167"/>
      <c r="E2" s="182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15" customHeight="1">
      <c r="A3" s="202" t="s">
        <v>152</v>
      </c>
      <c r="B3" s="203"/>
      <c r="C3" s="203"/>
      <c r="D3" s="203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19" ht="15" customHeight="1">
      <c r="A4" s="204" t="s">
        <v>3</v>
      </c>
      <c r="B4" s="205"/>
      <c r="C4" s="205"/>
      <c r="D4" s="205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19" ht="15" customHeight="1">
      <c r="A5" s="204" t="s">
        <v>5</v>
      </c>
      <c r="B5" s="205"/>
      <c r="C5" s="205"/>
      <c r="D5" s="205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15" customHeight="1">
      <c r="A6" s="204" t="s">
        <v>7</v>
      </c>
      <c r="B6" s="205"/>
      <c r="C6" s="205"/>
      <c r="D6" s="205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19" ht="15" customHeight="1">
      <c r="A7" s="183"/>
      <c r="B7" s="184"/>
      <c r="C7" s="184"/>
      <c r="D7" s="184"/>
      <c r="E7" s="185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</row>
    <row r="8" spans="1:19" ht="120" customHeight="1">
      <c r="A8" s="141" t="s">
        <v>9</v>
      </c>
      <c r="B8" s="142"/>
      <c r="C8" s="142"/>
      <c r="D8" s="142"/>
      <c r="E8" s="143"/>
      <c r="F8" s="4"/>
      <c r="G8" s="4"/>
      <c r="H8" s="4"/>
      <c r="I8" s="5"/>
      <c r="J8" s="229"/>
      <c r="K8" s="229"/>
      <c r="L8" s="229"/>
      <c r="M8" s="229"/>
      <c r="N8" s="229"/>
      <c r="O8" s="229"/>
      <c r="P8" s="229"/>
      <c r="Q8" s="229"/>
      <c r="R8" s="229"/>
      <c r="S8" s="229"/>
    </row>
    <row r="9" spans="1:19" ht="15" customHeight="1">
      <c r="A9" s="6"/>
      <c r="B9" s="4"/>
      <c r="C9" s="4"/>
      <c r="D9" s="4"/>
      <c r="E9" s="102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</row>
    <row r="10" spans="1:19" ht="15" customHeight="1">
      <c r="A10" s="153" t="s">
        <v>10</v>
      </c>
      <c r="B10" s="154"/>
      <c r="C10" s="154"/>
      <c r="D10" s="154"/>
      <c r="E10" s="155"/>
      <c r="F10" s="3"/>
      <c r="G10" s="3"/>
      <c r="H10" s="3"/>
      <c r="I10" s="7"/>
      <c r="J10" s="3"/>
      <c r="K10" s="3"/>
      <c r="L10" s="3"/>
      <c r="M10" s="3"/>
      <c r="N10" s="3"/>
      <c r="O10" s="3"/>
      <c r="P10" s="3"/>
      <c r="Q10" s="3"/>
      <c r="R10" s="229"/>
      <c r="S10" s="229"/>
    </row>
    <row r="11" spans="1:19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</row>
    <row r="12" spans="1:19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</row>
    <row r="13" spans="1:19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 ht="15" customHeight="1">
      <c r="A14" s="12" t="s">
        <v>16</v>
      </c>
      <c r="B14" s="13"/>
      <c r="C14" s="77"/>
      <c r="D14" s="77"/>
      <c r="E14" s="112" t="s">
        <v>30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5" customHeight="1">
      <c r="A15" s="56" t="s">
        <v>17</v>
      </c>
      <c r="B15" s="15"/>
      <c r="C15" s="77"/>
      <c r="D15" s="23"/>
      <c r="E15" s="140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</row>
    <row r="16" spans="1:19" ht="15" customHeight="1">
      <c r="A16" s="56" t="s">
        <v>153</v>
      </c>
      <c r="B16" s="15"/>
      <c r="C16" s="77"/>
      <c r="D16" s="23"/>
      <c r="E16" s="161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</row>
    <row r="17" spans="1:19" ht="15" customHeight="1">
      <c r="A17" s="56" t="s">
        <v>18</v>
      </c>
      <c r="B17" s="15"/>
      <c r="C17" s="77"/>
      <c r="D17" s="23"/>
      <c r="E17" s="232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 ht="15" customHeight="1">
      <c r="A18" s="56" t="s">
        <v>19</v>
      </c>
      <c r="B18" s="15"/>
      <c r="C18" s="77"/>
      <c r="D18" s="23"/>
      <c r="E18" s="232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 ht="15" customHeight="1">
      <c r="A19" s="56" t="s">
        <v>154</v>
      </c>
      <c r="B19" s="15"/>
      <c r="C19" s="77"/>
      <c r="D19" s="23"/>
      <c r="E19" s="232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 ht="15" customHeight="1">
      <c r="A20" s="56" t="s">
        <v>21</v>
      </c>
      <c r="B20" s="15"/>
      <c r="C20" s="77"/>
      <c r="D20" s="23"/>
      <c r="E20" s="232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 ht="15" customHeight="1">
      <c r="A21" s="56" t="s">
        <v>22</v>
      </c>
      <c r="B21" s="15"/>
      <c r="C21" s="77"/>
      <c r="D21" s="23"/>
      <c r="E21" s="232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ht="15" customHeight="1">
      <c r="A22" s="56" t="s">
        <v>23</v>
      </c>
      <c r="B22" s="15"/>
      <c r="C22" s="77"/>
      <c r="D22" s="23"/>
      <c r="E22" s="232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</row>
    <row r="23" spans="1:19" ht="15" customHeight="1">
      <c r="A23" s="37"/>
      <c r="B23" s="17"/>
      <c r="C23" s="78"/>
      <c r="D23" s="17"/>
      <c r="E23" s="232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</row>
    <row r="24" spans="1:19" ht="15" customHeight="1">
      <c r="A24" s="16"/>
      <c r="B24" s="15"/>
      <c r="C24" s="77"/>
      <c r="D24" s="23"/>
      <c r="E24" s="233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</row>
    <row r="25" spans="1:19" ht="15" customHeight="1">
      <c r="A25" s="51" t="s">
        <v>24</v>
      </c>
      <c r="B25" s="19">
        <f>SUM(B15:B22)</f>
        <v>0</v>
      </c>
      <c r="C25" s="20" t="s">
        <v>25</v>
      </c>
      <c r="D25" s="19">
        <f>SUM(D15:D24)</f>
        <v>0</v>
      </c>
      <c r="E25" s="105" t="s">
        <v>26</v>
      </c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 ht="15" customHeight="1">
      <c r="A26" s="51" t="s">
        <v>27</v>
      </c>
      <c r="B26" s="21">
        <f>IF(D25=0, 0, (B25/D25))</f>
        <v>0</v>
      </c>
      <c r="C26" s="77"/>
      <c r="D26" s="77"/>
      <c r="E26" s="106" t="s">
        <v>28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</row>
    <row r="27" spans="1:19" ht="15" customHeight="1">
      <c r="A27" s="16"/>
      <c r="B27" s="79"/>
      <c r="C27" s="77"/>
      <c r="D27" s="77"/>
      <c r="E27" s="14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</row>
    <row r="28" spans="1:19" ht="15" customHeight="1">
      <c r="A28" s="12" t="s">
        <v>29</v>
      </c>
      <c r="B28" s="13"/>
      <c r="C28" s="77"/>
      <c r="D28" s="77"/>
      <c r="E28" s="107" t="s">
        <v>30</v>
      </c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</row>
    <row r="29" spans="1:19" ht="15" customHeight="1">
      <c r="A29" s="56" t="s">
        <v>31</v>
      </c>
      <c r="B29" s="15"/>
      <c r="C29" s="77"/>
      <c r="D29" s="23"/>
      <c r="E29" s="140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</row>
    <row r="30" spans="1:19" ht="15" customHeight="1">
      <c r="A30" s="56" t="s">
        <v>32</v>
      </c>
      <c r="B30" s="15"/>
      <c r="C30" s="77"/>
      <c r="D30" s="23"/>
      <c r="E30" s="232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</row>
    <row r="31" spans="1:19" ht="15" customHeight="1">
      <c r="A31" s="56" t="s">
        <v>33</v>
      </c>
      <c r="B31" s="15"/>
      <c r="C31" s="77"/>
      <c r="D31" s="23"/>
      <c r="E31" s="232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</row>
    <row r="32" spans="1:19" ht="15" customHeight="1">
      <c r="A32" s="56" t="s">
        <v>34</v>
      </c>
      <c r="B32" s="15"/>
      <c r="C32" s="77"/>
      <c r="D32" s="23"/>
      <c r="E32" s="232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</row>
    <row r="33" spans="1:19" ht="15" customHeight="1">
      <c r="A33" s="56" t="s">
        <v>35</v>
      </c>
      <c r="B33" s="15"/>
      <c r="C33" s="77"/>
      <c r="D33" s="23"/>
      <c r="E33" s="234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</row>
    <row r="34" spans="1:19" ht="15" customHeight="1">
      <c r="A34" s="56" t="s">
        <v>36</v>
      </c>
      <c r="B34" s="15"/>
      <c r="C34" s="77"/>
      <c r="D34" s="23"/>
      <c r="E34" s="234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</row>
    <row r="35" spans="1:19" ht="15" customHeight="1">
      <c r="A35" s="56" t="s">
        <v>37</v>
      </c>
      <c r="B35" s="15"/>
      <c r="C35" s="77"/>
      <c r="D35" s="23"/>
      <c r="E35" s="234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</row>
    <row r="36" spans="1:19" ht="15" customHeight="1">
      <c r="A36" s="56" t="s">
        <v>38</v>
      </c>
      <c r="B36" s="15"/>
      <c r="C36" s="77"/>
      <c r="D36" s="23"/>
      <c r="E36" s="234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</row>
    <row r="37" spans="1:19" ht="15" customHeight="1">
      <c r="A37" s="56" t="s">
        <v>39</v>
      </c>
      <c r="B37" s="15"/>
      <c r="C37" s="77"/>
      <c r="D37" s="23"/>
      <c r="E37" s="234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</row>
    <row r="38" spans="1:19" ht="15" customHeight="1">
      <c r="A38" s="56" t="s">
        <v>40</v>
      </c>
      <c r="B38" s="15"/>
      <c r="C38" s="77"/>
      <c r="D38" s="23"/>
      <c r="E38" s="234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</row>
    <row r="39" spans="1:19" ht="30" customHeight="1">
      <c r="A39" s="56" t="s">
        <v>155</v>
      </c>
      <c r="B39" s="15"/>
      <c r="C39" s="77"/>
      <c r="D39" s="23"/>
      <c r="E39" s="235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 ht="15" customHeight="1">
      <c r="A40" s="16"/>
      <c r="B40" s="46"/>
      <c r="C40" s="77"/>
      <c r="D40" s="46"/>
      <c r="E40" s="238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 ht="15" customHeight="1">
      <c r="A41" s="51" t="s">
        <v>24</v>
      </c>
      <c r="B41" s="19">
        <f>SUM(B29:B39)</f>
        <v>0</v>
      </c>
      <c r="C41" s="20" t="s">
        <v>25</v>
      </c>
      <c r="D41" s="19">
        <f>SUM(D29:D39)</f>
        <v>0</v>
      </c>
      <c r="E41" s="105" t="s">
        <v>42</v>
      </c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</row>
    <row r="42" spans="1:19" ht="15" customHeight="1">
      <c r="A42" s="51" t="s">
        <v>27</v>
      </c>
      <c r="B42" s="21">
        <f>IF(D41=0, 0, (B41/D41))</f>
        <v>0</v>
      </c>
      <c r="C42" s="77"/>
      <c r="D42" s="77"/>
      <c r="E42" s="106" t="s">
        <v>28</v>
      </c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</row>
    <row r="43" spans="1:19" ht="15" customHeight="1">
      <c r="A43" s="18"/>
      <c r="B43" s="79"/>
      <c r="C43" s="77"/>
      <c r="D43" s="77"/>
      <c r="E43" s="106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 ht="15" customHeight="1">
      <c r="A44" s="12" t="s">
        <v>43</v>
      </c>
      <c r="B44" s="41"/>
      <c r="C44" s="82"/>
      <c r="D44" s="42"/>
      <c r="E44" s="107" t="s">
        <v>30</v>
      </c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 ht="15" customHeight="1">
      <c r="A45" s="56" t="s">
        <v>44</v>
      </c>
      <c r="B45" s="15"/>
      <c r="C45" s="77"/>
      <c r="D45" s="23"/>
      <c r="E45" s="160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 ht="15" customHeight="1">
      <c r="A46" s="56" t="s">
        <v>19</v>
      </c>
      <c r="B46" s="15"/>
      <c r="C46" s="77"/>
      <c r="D46" s="23"/>
      <c r="E46" s="236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 ht="15" customHeight="1">
      <c r="A47" s="56" t="s">
        <v>45</v>
      </c>
      <c r="B47" s="15"/>
      <c r="C47" s="77"/>
      <c r="D47" s="23"/>
      <c r="E47" s="236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 ht="45" customHeight="1">
      <c r="A48" s="56" t="s">
        <v>46</v>
      </c>
      <c r="B48" s="15"/>
      <c r="C48" s="77"/>
      <c r="D48" s="23"/>
      <c r="E48" s="236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9" ht="15" customHeight="1">
      <c r="A49" s="56" t="s">
        <v>47</v>
      </c>
      <c r="B49" s="15"/>
      <c r="C49" s="77"/>
      <c r="D49" s="23"/>
      <c r="E49" s="236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</row>
    <row r="50" spans="1:19" ht="15" customHeight="1">
      <c r="A50" s="56" t="s">
        <v>48</v>
      </c>
      <c r="B50" s="15"/>
      <c r="C50" s="77"/>
      <c r="D50" s="23"/>
      <c r="E50" s="236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</row>
    <row r="51" spans="1:19" ht="30" customHeight="1">
      <c r="A51" s="56" t="s">
        <v>49</v>
      </c>
      <c r="B51" s="15"/>
      <c r="C51" s="77"/>
      <c r="D51" s="23"/>
      <c r="E51" s="236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</row>
    <row r="52" spans="1:19" ht="15" customHeight="1">
      <c r="A52" s="56" t="s">
        <v>50</v>
      </c>
      <c r="B52" s="15"/>
      <c r="C52" s="77"/>
      <c r="D52" s="23"/>
      <c r="E52" s="236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</row>
    <row r="53" spans="1:19" ht="30" customHeight="1">
      <c r="A53" s="56" t="s">
        <v>51</v>
      </c>
      <c r="B53" s="15"/>
      <c r="C53" s="77"/>
      <c r="D53" s="23"/>
      <c r="E53" s="236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</row>
    <row r="54" spans="1:19" ht="15" customHeight="1">
      <c r="A54" s="56" t="s">
        <v>36</v>
      </c>
      <c r="B54" s="15"/>
      <c r="C54" s="77"/>
      <c r="D54" s="23"/>
      <c r="E54" s="236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</row>
    <row r="55" spans="1:19" ht="30" customHeight="1">
      <c r="A55" s="56" t="s">
        <v>52</v>
      </c>
      <c r="B55" s="15"/>
      <c r="C55" s="77"/>
      <c r="D55" s="23"/>
      <c r="E55" s="236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</row>
    <row r="56" spans="1:19" ht="15" customHeight="1">
      <c r="A56" s="56" t="s">
        <v>53</v>
      </c>
      <c r="B56" s="15"/>
      <c r="C56" s="77"/>
      <c r="D56" s="23"/>
      <c r="E56" s="236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</row>
    <row r="57" spans="1:19" ht="30" customHeight="1">
      <c r="A57" s="56" t="s">
        <v>54</v>
      </c>
      <c r="B57" s="15"/>
      <c r="C57" s="77"/>
      <c r="D57" s="23"/>
      <c r="E57" s="236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</row>
    <row r="58" spans="1:19" ht="15" customHeight="1">
      <c r="A58" s="56" t="s">
        <v>55</v>
      </c>
      <c r="B58" s="15"/>
      <c r="C58" s="77"/>
      <c r="D58" s="23"/>
      <c r="E58" s="236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</row>
    <row r="59" spans="1:19" ht="15" customHeight="1">
      <c r="A59" s="56" t="s">
        <v>56</v>
      </c>
      <c r="B59" s="15"/>
      <c r="C59" s="77"/>
      <c r="D59" s="23"/>
      <c r="E59" s="236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</row>
    <row r="60" spans="1:19" ht="15" customHeight="1">
      <c r="A60" s="56" t="s">
        <v>57</v>
      </c>
      <c r="B60" s="15"/>
      <c r="C60" s="77"/>
      <c r="D60" s="23"/>
      <c r="E60" s="236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</row>
    <row r="61" spans="1:19" ht="15" customHeight="1">
      <c r="A61" s="56" t="s">
        <v>58</v>
      </c>
      <c r="B61" s="15"/>
      <c r="C61" s="77"/>
      <c r="D61" s="23"/>
      <c r="E61" s="236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</row>
    <row r="62" spans="1:19" ht="15" customHeight="1">
      <c r="A62" s="56"/>
      <c r="B62" s="15"/>
      <c r="C62" s="77"/>
      <c r="D62" s="23"/>
      <c r="E62" s="237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</row>
    <row r="63" spans="1:19" ht="15" customHeight="1">
      <c r="A63" s="44"/>
      <c r="B63" s="83"/>
      <c r="C63" s="77"/>
      <c r="D63" s="83"/>
      <c r="E63" s="113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</row>
    <row r="64" spans="1:19" ht="15" customHeight="1">
      <c r="A64" s="51" t="s">
        <v>24</v>
      </c>
      <c r="B64" s="19">
        <f>SUM(B45:B62)</f>
        <v>0</v>
      </c>
      <c r="C64" s="20" t="s">
        <v>25</v>
      </c>
      <c r="D64" s="19">
        <f>SUM(D45:D62)</f>
        <v>0</v>
      </c>
      <c r="E64" s="105" t="s">
        <v>42</v>
      </c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</row>
    <row r="65" spans="1:19" ht="15" customHeight="1">
      <c r="A65" s="51" t="s">
        <v>27</v>
      </c>
      <c r="B65" s="21">
        <f>IF(D64=0, 0, (B64/D64))</f>
        <v>0</v>
      </c>
      <c r="C65" s="77"/>
      <c r="D65" s="77"/>
      <c r="E65" s="106" t="s">
        <v>28</v>
      </c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</row>
    <row r="66" spans="1:19" ht="15" customHeight="1">
      <c r="A66" s="16"/>
      <c r="B66" s="84"/>
      <c r="C66" s="77"/>
      <c r="D66" s="85"/>
      <c r="E66" s="238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</row>
    <row r="67" spans="1:19" ht="15" customHeight="1">
      <c r="A67" s="12" t="s">
        <v>59</v>
      </c>
      <c r="B67" s="13"/>
      <c r="C67" s="77"/>
      <c r="D67" s="77"/>
      <c r="E67" s="107" t="s">
        <v>30</v>
      </c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</row>
    <row r="68" spans="1:19" ht="15" customHeight="1">
      <c r="A68" s="60" t="s">
        <v>18</v>
      </c>
      <c r="B68" s="15"/>
      <c r="C68" s="77"/>
      <c r="D68" s="23"/>
      <c r="E68" s="140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</row>
    <row r="69" spans="1:19" ht="15" customHeight="1">
      <c r="A69" s="60" t="s">
        <v>19</v>
      </c>
      <c r="B69" s="15"/>
      <c r="C69" s="77"/>
      <c r="D69" s="23"/>
      <c r="E69" s="232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</row>
    <row r="70" spans="1:19" ht="30" customHeight="1">
      <c r="A70" s="60" t="s">
        <v>60</v>
      </c>
      <c r="B70" s="15"/>
      <c r="C70" s="77"/>
      <c r="D70" s="23"/>
      <c r="E70" s="232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</row>
    <row r="71" spans="1:19" ht="15" customHeight="1">
      <c r="A71" s="60" t="s">
        <v>61</v>
      </c>
      <c r="B71" s="15"/>
      <c r="C71" s="77"/>
      <c r="D71" s="23"/>
      <c r="E71" s="233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</row>
    <row r="72" spans="1:19" ht="15" customHeight="1">
      <c r="A72" s="16"/>
      <c r="B72" s="46"/>
      <c r="C72" s="77"/>
      <c r="D72" s="46"/>
      <c r="E72" s="238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</row>
    <row r="73" spans="1:19" ht="15" customHeight="1">
      <c r="A73" s="51" t="s">
        <v>24</v>
      </c>
      <c r="B73" s="19">
        <f>SUM(B68:B71)</f>
        <v>0</v>
      </c>
      <c r="C73" s="20" t="s">
        <v>25</v>
      </c>
      <c r="D73" s="19">
        <f>SUM(D68:D71)</f>
        <v>0</v>
      </c>
      <c r="E73" s="105" t="s">
        <v>42</v>
      </c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</row>
    <row r="74" spans="1:19" ht="15" customHeight="1">
      <c r="A74" s="51" t="s">
        <v>27</v>
      </c>
      <c r="B74" s="21">
        <f>IF(D73=0, 0, (B73/D73))</f>
        <v>0</v>
      </c>
      <c r="C74" s="77"/>
      <c r="D74" s="77"/>
      <c r="E74" s="106" t="s">
        <v>28</v>
      </c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</row>
    <row r="75" spans="1:19" ht="15" customHeight="1">
      <c r="A75" s="16"/>
      <c r="B75" s="84"/>
      <c r="C75" s="77"/>
      <c r="D75" s="85"/>
      <c r="E75" s="238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</row>
    <row r="76" spans="1:19" ht="15" customHeight="1">
      <c r="A76" s="12" t="s">
        <v>62</v>
      </c>
      <c r="B76" s="13"/>
      <c r="C76" s="77"/>
      <c r="D76" s="77"/>
      <c r="E76" s="107" t="s">
        <v>30</v>
      </c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</row>
    <row r="77" spans="1:19" ht="15" customHeight="1">
      <c r="A77" s="60" t="s">
        <v>18</v>
      </c>
      <c r="B77" s="15"/>
      <c r="C77" s="77"/>
      <c r="D77" s="23"/>
      <c r="E77" s="140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</row>
    <row r="78" spans="1:19" ht="15" customHeight="1">
      <c r="A78" s="60" t="s">
        <v>19</v>
      </c>
      <c r="B78" s="15"/>
      <c r="C78" s="77"/>
      <c r="D78" s="23"/>
      <c r="E78" s="232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</row>
    <row r="79" spans="1:19" ht="15" customHeight="1">
      <c r="A79" s="60" t="s">
        <v>154</v>
      </c>
      <c r="B79" s="15"/>
      <c r="C79" s="77"/>
      <c r="D79" s="23"/>
      <c r="E79" s="232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</row>
    <row r="80" spans="1:19" ht="15" customHeight="1">
      <c r="A80" s="60" t="s">
        <v>61</v>
      </c>
      <c r="B80" s="15"/>
      <c r="C80" s="77"/>
      <c r="D80" s="23"/>
      <c r="E80" s="233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</row>
    <row r="81" spans="1:19" ht="15" customHeight="1">
      <c r="A81" s="16"/>
      <c r="B81" s="46"/>
      <c r="C81" s="77"/>
      <c r="D81" s="46"/>
      <c r="E81" s="238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</row>
    <row r="82" spans="1:19" ht="15" customHeight="1">
      <c r="A82" s="51" t="s">
        <v>24</v>
      </c>
      <c r="B82" s="19">
        <f>SUM(B77:B80)</f>
        <v>0</v>
      </c>
      <c r="C82" s="20" t="s">
        <v>25</v>
      </c>
      <c r="D82" s="19">
        <f>SUM(D77:D80)</f>
        <v>0</v>
      </c>
      <c r="E82" s="105" t="s">
        <v>42</v>
      </c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</row>
    <row r="83" spans="1:19" ht="15" customHeight="1">
      <c r="A83" s="51" t="s">
        <v>27</v>
      </c>
      <c r="B83" s="21">
        <f>IF(D82=0, 0, (B82/D82))</f>
        <v>0</v>
      </c>
      <c r="C83" s="77"/>
      <c r="D83" s="77"/>
      <c r="E83" s="106" t="s">
        <v>28</v>
      </c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</row>
    <row r="84" spans="1:19" ht="15" customHeight="1">
      <c r="A84" s="18"/>
      <c r="B84" s="87"/>
      <c r="C84" s="77"/>
      <c r="D84" s="87"/>
      <c r="E84" s="107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</row>
    <row r="85" spans="1:19" ht="15" customHeight="1">
      <c r="A85" s="12" t="s">
        <v>156</v>
      </c>
      <c r="B85" s="13"/>
      <c r="C85" s="77"/>
      <c r="D85" s="77"/>
      <c r="E85" s="107" t="s">
        <v>30</v>
      </c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</row>
    <row r="86" spans="1:19" ht="15" customHeight="1">
      <c r="A86" s="60" t="s">
        <v>157</v>
      </c>
      <c r="B86" s="15"/>
      <c r="C86" s="77"/>
      <c r="D86" s="23"/>
      <c r="E86" s="140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</row>
    <row r="87" spans="1:19" ht="15" customHeight="1">
      <c r="A87" s="60" t="s">
        <v>158</v>
      </c>
      <c r="B87" s="15"/>
      <c r="C87" s="77"/>
      <c r="D87" s="23"/>
      <c r="E87" s="232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</row>
    <row r="88" spans="1:19" ht="15" customHeight="1">
      <c r="A88" s="60" t="s">
        <v>159</v>
      </c>
      <c r="B88" s="15"/>
      <c r="C88" s="77"/>
      <c r="D88" s="23"/>
      <c r="E88" s="232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</row>
    <row r="89" spans="1:19" ht="15" customHeight="1">
      <c r="A89" s="60" t="s">
        <v>160</v>
      </c>
      <c r="B89" s="15"/>
      <c r="C89" s="77"/>
      <c r="D89" s="23"/>
      <c r="E89" s="233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</row>
    <row r="90" spans="1:19" ht="15" customHeight="1">
      <c r="A90" s="16"/>
      <c r="B90" s="46"/>
      <c r="C90" s="77"/>
      <c r="D90" s="46"/>
      <c r="E90" s="238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</row>
    <row r="91" spans="1:19" ht="15" customHeight="1">
      <c r="A91" s="51" t="s">
        <v>24</v>
      </c>
      <c r="B91" s="19">
        <f>SUM(B86:B89)</f>
        <v>0</v>
      </c>
      <c r="C91" s="20" t="s">
        <v>25</v>
      </c>
      <c r="D91" s="19">
        <f>SUM(D86:D89)</f>
        <v>0</v>
      </c>
      <c r="E91" s="105" t="s">
        <v>42</v>
      </c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</row>
    <row r="92" spans="1:19" ht="15" customHeight="1">
      <c r="A92" s="51" t="s">
        <v>27</v>
      </c>
      <c r="B92" s="21">
        <f>IF(D91=0, 0, (B91/D91))</f>
        <v>0</v>
      </c>
      <c r="C92" s="77"/>
      <c r="D92" s="77"/>
      <c r="E92" s="106" t="s">
        <v>28</v>
      </c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</row>
    <row r="93" spans="1:19" ht="15" customHeight="1">
      <c r="A93" s="18"/>
      <c r="B93" s="79"/>
      <c r="C93" s="77"/>
      <c r="D93" s="77"/>
      <c r="E93" s="106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</row>
    <row r="94" spans="1:19" ht="15" customHeight="1">
      <c r="A94" s="12" t="s">
        <v>161</v>
      </c>
      <c r="B94" s="13"/>
      <c r="C94" s="77"/>
      <c r="D94" s="77"/>
      <c r="E94" s="107" t="s">
        <v>30</v>
      </c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</row>
    <row r="95" spans="1:19" ht="30" customHeight="1">
      <c r="A95" s="60" t="s">
        <v>64</v>
      </c>
      <c r="B95" s="15"/>
      <c r="C95" s="77"/>
      <c r="D95" s="23"/>
      <c r="E95" s="140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</row>
    <row r="96" spans="1:19" ht="15" customHeight="1">
      <c r="A96" s="60" t="s">
        <v>65</v>
      </c>
      <c r="B96" s="15"/>
      <c r="C96" s="77"/>
      <c r="D96" s="23"/>
      <c r="E96" s="232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</row>
    <row r="97" spans="1:19" ht="15" customHeight="1">
      <c r="A97" s="16"/>
      <c r="B97" s="46"/>
      <c r="C97" s="77"/>
      <c r="D97" s="46"/>
      <c r="E97" s="238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</row>
    <row r="98" spans="1:19" ht="15" customHeight="1">
      <c r="A98" s="51" t="s">
        <v>24</v>
      </c>
      <c r="B98" s="19">
        <f>SUM(B95:B96)</f>
        <v>0</v>
      </c>
      <c r="C98" s="20" t="s">
        <v>25</v>
      </c>
      <c r="D98" s="19">
        <f>SUM(D95:D96)</f>
        <v>0</v>
      </c>
      <c r="E98" s="105" t="s">
        <v>42</v>
      </c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</row>
    <row r="99" spans="1:19" ht="15" customHeight="1">
      <c r="A99" s="51" t="s">
        <v>27</v>
      </c>
      <c r="B99" s="21">
        <f>IF(D98=0, 0, (B98/D98))</f>
        <v>0</v>
      </c>
      <c r="C99" s="77"/>
      <c r="D99" s="77"/>
      <c r="E99" s="106" t="s">
        <v>28</v>
      </c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</row>
    <row r="100" spans="1:19" ht="15" customHeight="1">
      <c r="A100" s="18"/>
      <c r="B100" s="79"/>
      <c r="C100" s="77"/>
      <c r="D100" s="77"/>
      <c r="E100" s="106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</row>
    <row r="101" spans="1:19" ht="15" customHeight="1">
      <c r="A101" s="12" t="s">
        <v>66</v>
      </c>
      <c r="B101" s="13"/>
      <c r="C101" s="77"/>
      <c r="D101" s="77"/>
      <c r="E101" s="107" t="s">
        <v>30</v>
      </c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</row>
    <row r="102" spans="1:19" ht="15" customHeight="1">
      <c r="A102" s="60" t="s">
        <v>18</v>
      </c>
      <c r="B102" s="15"/>
      <c r="C102" s="77"/>
      <c r="D102" s="23"/>
      <c r="E102" s="140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</row>
    <row r="103" spans="1:19" ht="15" customHeight="1">
      <c r="A103" s="60" t="s">
        <v>19</v>
      </c>
      <c r="B103" s="15"/>
      <c r="C103" s="77"/>
      <c r="D103" s="23"/>
      <c r="E103" s="232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</row>
    <row r="104" spans="1:19" ht="15" customHeight="1">
      <c r="A104" s="60" t="s">
        <v>21</v>
      </c>
      <c r="B104" s="15"/>
      <c r="C104" s="77"/>
      <c r="D104" s="23"/>
      <c r="E104" s="232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</row>
    <row r="105" spans="1:19" ht="15" customHeight="1">
      <c r="A105" s="60" t="s">
        <v>154</v>
      </c>
      <c r="B105" s="15"/>
      <c r="C105" s="77"/>
      <c r="D105" s="23"/>
      <c r="E105" s="234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</row>
    <row r="106" spans="1:19" ht="30" customHeight="1">
      <c r="A106" s="60" t="s">
        <v>162</v>
      </c>
      <c r="B106" s="15"/>
      <c r="C106" s="77"/>
      <c r="D106" s="23"/>
      <c r="E106" s="235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</row>
    <row r="107" spans="1:19" ht="15" customHeight="1">
      <c r="A107" s="16"/>
      <c r="B107" s="46"/>
      <c r="C107" s="77"/>
      <c r="D107" s="46"/>
      <c r="E107" s="238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</row>
    <row r="108" spans="1:19" ht="15" customHeight="1">
      <c r="A108" s="51" t="s">
        <v>24</v>
      </c>
      <c r="B108" s="19">
        <f>SUM(B102:B107)</f>
        <v>0</v>
      </c>
      <c r="C108" s="20" t="s">
        <v>25</v>
      </c>
      <c r="D108" s="19">
        <f>SUM(D102:D107)</f>
        <v>0</v>
      </c>
      <c r="E108" s="105" t="s">
        <v>26</v>
      </c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</row>
    <row r="109" spans="1:19" ht="15" customHeight="1">
      <c r="A109" s="51" t="s">
        <v>27</v>
      </c>
      <c r="B109" s="21">
        <f>IF(D108=0, 0, (B108/D108))</f>
        <v>0</v>
      </c>
      <c r="C109" s="77"/>
      <c r="D109" s="77"/>
      <c r="E109" s="106" t="s">
        <v>28</v>
      </c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</row>
    <row r="110" spans="1:19" ht="15" customHeight="1">
      <c r="A110" s="10"/>
      <c r="B110" s="80"/>
      <c r="C110" s="80"/>
      <c r="D110" s="81"/>
      <c r="E110" s="11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</row>
    <row r="111" spans="1:19" ht="15" customHeight="1">
      <c r="A111" s="12" t="s">
        <v>70</v>
      </c>
      <c r="B111" s="13"/>
      <c r="C111" s="77"/>
      <c r="D111" s="77"/>
      <c r="E111" s="107" t="s">
        <v>30</v>
      </c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</row>
    <row r="112" spans="1:19" ht="15" customHeight="1">
      <c r="A112" s="60" t="s">
        <v>18</v>
      </c>
      <c r="B112" s="15"/>
      <c r="C112" s="77"/>
      <c r="D112" s="23"/>
      <c r="E112" s="140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</row>
    <row r="113" spans="1:19" ht="15" customHeight="1">
      <c r="A113" s="60" t="s">
        <v>163</v>
      </c>
      <c r="B113" s="15"/>
      <c r="C113" s="77"/>
      <c r="D113" s="23"/>
      <c r="E113" s="232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</row>
    <row r="114" spans="1:19" ht="15" customHeight="1">
      <c r="A114" s="60" t="s">
        <v>71</v>
      </c>
      <c r="B114" s="15"/>
      <c r="C114" s="77"/>
      <c r="D114" s="23"/>
      <c r="E114" s="232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</row>
    <row r="115" spans="1:19" ht="15" customHeight="1">
      <c r="A115" s="60" t="s">
        <v>72</v>
      </c>
      <c r="B115" s="15"/>
      <c r="C115" s="77"/>
      <c r="D115" s="23"/>
      <c r="E115" s="235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</row>
    <row r="116" spans="1:19" ht="15" customHeight="1">
      <c r="A116" s="16"/>
      <c r="B116" s="46"/>
      <c r="C116" s="77"/>
      <c r="D116" s="46"/>
      <c r="E116" s="238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</row>
    <row r="117" spans="1:19" ht="15" customHeight="1">
      <c r="A117" s="51" t="s">
        <v>24</v>
      </c>
      <c r="B117" s="19">
        <f>SUM(B112:B115)</f>
        <v>0</v>
      </c>
      <c r="C117" s="20" t="s">
        <v>25</v>
      </c>
      <c r="D117" s="19">
        <f>SUM(D112:D115)</f>
        <v>0</v>
      </c>
      <c r="E117" s="105" t="s">
        <v>26</v>
      </c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</row>
    <row r="118" spans="1:19" ht="15" customHeight="1">
      <c r="A118" s="51" t="s">
        <v>27</v>
      </c>
      <c r="B118" s="21">
        <f>IF(D117=0, 0, (B117/D117))</f>
        <v>0</v>
      </c>
      <c r="C118" s="77"/>
      <c r="D118" s="77"/>
      <c r="E118" s="106" t="s">
        <v>28</v>
      </c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</row>
    <row r="119" spans="1:19" ht="15" customHeight="1">
      <c r="A119" s="10"/>
      <c r="B119" s="80"/>
      <c r="C119" s="80"/>
      <c r="D119" s="81"/>
      <c r="E119" s="11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</row>
    <row r="120" spans="1:19" ht="15" customHeight="1">
      <c r="A120" s="12" t="s">
        <v>73</v>
      </c>
      <c r="B120" s="13"/>
      <c r="C120" s="77"/>
      <c r="D120" s="77"/>
      <c r="E120" s="107" t="s">
        <v>30</v>
      </c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</row>
    <row r="121" spans="1:19" ht="15" customHeight="1">
      <c r="A121" s="60" t="s">
        <v>18</v>
      </c>
      <c r="B121" s="15"/>
      <c r="C121" s="77"/>
      <c r="D121" s="23"/>
      <c r="E121" s="140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</row>
    <row r="122" spans="1:19" ht="30" customHeight="1">
      <c r="A122" s="60" t="s">
        <v>21</v>
      </c>
      <c r="B122" s="15"/>
      <c r="C122" s="77"/>
      <c r="D122" s="23"/>
      <c r="E122" s="232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</row>
    <row r="123" spans="1:19" ht="15" customHeight="1">
      <c r="A123" s="60" t="s">
        <v>74</v>
      </c>
      <c r="B123" s="15"/>
      <c r="C123" s="77"/>
      <c r="D123" s="23"/>
      <c r="E123" s="232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</row>
    <row r="124" spans="1:19" ht="30" customHeight="1">
      <c r="A124" s="60" t="s">
        <v>75</v>
      </c>
      <c r="B124" s="15"/>
      <c r="C124" s="77"/>
      <c r="D124" s="23"/>
      <c r="E124" s="232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</row>
    <row r="125" spans="1:19" ht="30" customHeight="1">
      <c r="A125" s="60" t="s">
        <v>164</v>
      </c>
      <c r="B125" s="15"/>
      <c r="C125" s="77"/>
      <c r="D125" s="23"/>
      <c r="E125" s="232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</row>
    <row r="126" spans="1:19" ht="15" customHeight="1">
      <c r="A126" s="60" t="s">
        <v>77</v>
      </c>
      <c r="B126" s="15"/>
      <c r="C126" s="77"/>
      <c r="D126" s="23"/>
      <c r="E126" s="232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</row>
    <row r="127" spans="1:19" ht="15" customHeight="1">
      <c r="A127" s="60" t="s">
        <v>78</v>
      </c>
      <c r="B127" s="15"/>
      <c r="C127" s="77"/>
      <c r="D127" s="23"/>
      <c r="E127" s="232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</row>
    <row r="128" spans="1:19" ht="15" customHeight="1">
      <c r="A128" s="60" t="s">
        <v>165</v>
      </c>
      <c r="B128" s="15"/>
      <c r="C128" s="77"/>
      <c r="D128" s="23"/>
      <c r="E128" s="234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</row>
    <row r="129" spans="1:19" ht="15" customHeight="1">
      <c r="A129" s="60" t="s">
        <v>79</v>
      </c>
      <c r="B129" s="15"/>
      <c r="C129" s="77"/>
      <c r="D129" s="23"/>
      <c r="E129" s="234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</row>
    <row r="130" spans="1:19" ht="15" customHeight="1">
      <c r="A130" s="60" t="s">
        <v>80</v>
      </c>
      <c r="B130" s="15"/>
      <c r="C130" s="77"/>
      <c r="D130" s="23"/>
      <c r="E130" s="234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</row>
    <row r="131" spans="1:19" ht="15" customHeight="1">
      <c r="A131" s="60" t="s">
        <v>81</v>
      </c>
      <c r="B131" s="15"/>
      <c r="C131" s="77"/>
      <c r="D131" s="23"/>
      <c r="E131" s="234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</row>
    <row r="132" spans="1:19" ht="15" customHeight="1">
      <c r="A132" s="56" t="s">
        <v>82</v>
      </c>
      <c r="B132" s="15"/>
      <c r="C132" s="77"/>
      <c r="D132" s="23"/>
      <c r="E132" s="234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</row>
    <row r="133" spans="1:19" ht="15" customHeight="1">
      <c r="A133" s="60" t="s">
        <v>83</v>
      </c>
      <c r="B133" s="15"/>
      <c r="C133" s="77"/>
      <c r="D133" s="23"/>
      <c r="E133" s="235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</row>
    <row r="134" spans="1:19" ht="15" customHeight="1">
      <c r="A134" s="16"/>
      <c r="B134" s="46"/>
      <c r="C134" s="77"/>
      <c r="D134" s="46"/>
      <c r="E134" s="238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</row>
    <row r="135" spans="1:19" ht="15" customHeight="1">
      <c r="A135" s="51" t="s">
        <v>24</v>
      </c>
      <c r="B135" s="19">
        <f>SUM(B121:B133)</f>
        <v>0</v>
      </c>
      <c r="C135" s="20" t="s">
        <v>25</v>
      </c>
      <c r="D135" s="19">
        <f>SUM(D121:D133)</f>
        <v>0</v>
      </c>
      <c r="E135" s="105" t="s">
        <v>26</v>
      </c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</row>
    <row r="136" spans="1:19" ht="15" customHeight="1">
      <c r="A136" s="51" t="s">
        <v>27</v>
      </c>
      <c r="B136" s="21">
        <f>IF(D135=0, 0, (B135/D135))</f>
        <v>0</v>
      </c>
      <c r="C136" s="77"/>
      <c r="D136" s="77"/>
      <c r="E136" s="106" t="s">
        <v>28</v>
      </c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</row>
    <row r="137" spans="1:19" ht="15" customHeight="1">
      <c r="A137" s="10"/>
      <c r="B137" s="80"/>
      <c r="C137" s="80"/>
      <c r="D137" s="81"/>
      <c r="E137" s="11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</row>
    <row r="138" spans="1:19" ht="15" customHeight="1">
      <c r="A138" s="12" t="s">
        <v>85</v>
      </c>
      <c r="B138" s="13"/>
      <c r="C138" s="77"/>
      <c r="D138" s="77"/>
      <c r="E138" s="107" t="s">
        <v>30</v>
      </c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</row>
    <row r="139" spans="1:19" ht="15" customHeight="1">
      <c r="A139" s="26" t="s">
        <v>86</v>
      </c>
      <c r="B139" s="15"/>
      <c r="C139" s="77"/>
      <c r="D139" s="23"/>
      <c r="E139" s="140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</row>
    <row r="140" spans="1:19" ht="15" customHeight="1">
      <c r="A140" s="26" t="s">
        <v>87</v>
      </c>
      <c r="B140" s="15"/>
      <c r="C140" s="77"/>
      <c r="D140" s="23"/>
      <c r="E140" s="232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</row>
    <row r="141" spans="1:19" ht="15" customHeight="1">
      <c r="A141" s="26" t="s">
        <v>166</v>
      </c>
      <c r="B141" s="15"/>
      <c r="C141" s="77"/>
      <c r="D141" s="23"/>
      <c r="E141" s="232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</row>
    <row r="142" spans="1:19" ht="15" customHeight="1">
      <c r="A142" s="26" t="s">
        <v>88</v>
      </c>
      <c r="B142" s="15"/>
      <c r="C142" s="77"/>
      <c r="D142" s="23"/>
      <c r="E142" s="232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</row>
    <row r="143" spans="1:19" ht="15" customHeight="1">
      <c r="A143" s="26" t="s">
        <v>89</v>
      </c>
      <c r="B143" s="15"/>
      <c r="C143" s="77"/>
      <c r="D143" s="23"/>
      <c r="E143" s="232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</row>
    <row r="144" spans="1:19" ht="15" customHeight="1">
      <c r="A144" s="26" t="s">
        <v>90</v>
      </c>
      <c r="B144" s="15"/>
      <c r="C144" s="77"/>
      <c r="D144" s="23"/>
      <c r="E144" s="233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</row>
    <row r="145" spans="1:19" ht="15" customHeight="1">
      <c r="A145" s="16"/>
      <c r="B145" s="46"/>
      <c r="C145" s="77"/>
      <c r="D145" s="46"/>
      <c r="E145" s="238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</row>
    <row r="146" spans="1:19" ht="15" customHeight="1">
      <c r="A146" s="51" t="s">
        <v>24</v>
      </c>
      <c r="B146" s="19">
        <f>SUM(B139:B144)</f>
        <v>0</v>
      </c>
      <c r="C146" s="20" t="s">
        <v>25</v>
      </c>
      <c r="D146" s="19">
        <f>SUM(D139:D144)/2</f>
        <v>0</v>
      </c>
      <c r="E146" s="105" t="s">
        <v>84</v>
      </c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</row>
    <row r="147" spans="1:19" ht="15" customHeight="1">
      <c r="A147" s="51" t="s">
        <v>27</v>
      </c>
      <c r="B147" s="21">
        <f>IF(D146=0, 0, (B146/D146))</f>
        <v>0</v>
      </c>
      <c r="C147" s="77"/>
      <c r="D147" s="77"/>
      <c r="E147" s="106" t="s">
        <v>28</v>
      </c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</row>
    <row r="148" spans="1:19" ht="15" customHeight="1">
      <c r="A148" s="10"/>
      <c r="B148" s="80"/>
      <c r="C148" s="80"/>
      <c r="D148" s="81"/>
      <c r="E148" s="11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</row>
    <row r="149" spans="1:19" ht="15" customHeight="1">
      <c r="A149" s="12" t="s">
        <v>91</v>
      </c>
      <c r="B149" s="13"/>
      <c r="C149" s="77"/>
      <c r="D149" s="77"/>
      <c r="E149" s="107" t="s">
        <v>30</v>
      </c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</row>
    <row r="150" spans="1:19" ht="30" customHeight="1">
      <c r="A150" s="26" t="s">
        <v>92</v>
      </c>
      <c r="B150" s="15"/>
      <c r="C150" s="77"/>
      <c r="D150" s="23"/>
      <c r="E150" s="140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</row>
    <row r="151" spans="1:19" ht="15" customHeight="1">
      <c r="A151" s="56" t="s">
        <v>93</v>
      </c>
      <c r="B151" s="15"/>
      <c r="C151" s="77"/>
      <c r="D151" s="23"/>
      <c r="E151" s="233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</row>
    <row r="152" spans="1:19" ht="15" customHeight="1">
      <c r="A152" s="16"/>
      <c r="B152" s="46"/>
      <c r="C152" s="77"/>
      <c r="D152" s="46"/>
      <c r="E152" s="238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</row>
    <row r="153" spans="1:19" ht="15" customHeight="1">
      <c r="A153" s="51" t="s">
        <v>24</v>
      </c>
      <c r="B153" s="19">
        <f>SUM(B150:B151)</f>
        <v>0</v>
      </c>
      <c r="C153" s="20" t="s">
        <v>25</v>
      </c>
      <c r="D153" s="19">
        <f>SUM(D150:D151)</f>
        <v>0</v>
      </c>
      <c r="E153" s="105" t="s">
        <v>26</v>
      </c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</row>
    <row r="154" spans="1:19" ht="15" customHeight="1">
      <c r="A154" s="51" t="s">
        <v>27</v>
      </c>
      <c r="B154" s="21">
        <f>IF(D153=0, 0, (B153/D153))</f>
        <v>0</v>
      </c>
      <c r="C154" s="77"/>
      <c r="D154" s="77"/>
      <c r="E154" s="106" t="s">
        <v>28</v>
      </c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</row>
    <row r="155" spans="1:19" ht="15" customHeight="1">
      <c r="A155" s="18"/>
      <c r="B155" s="79"/>
      <c r="C155" s="77"/>
      <c r="D155" s="77"/>
      <c r="E155" s="106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</row>
    <row r="156" spans="1:19" ht="15" customHeight="1">
      <c r="A156" s="47" t="s">
        <v>167</v>
      </c>
      <c r="B156" s="13"/>
      <c r="C156" s="77"/>
      <c r="D156" s="77"/>
      <c r="E156" s="107" t="s">
        <v>30</v>
      </c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</row>
    <row r="157" spans="1:19" ht="30" customHeight="1">
      <c r="A157" s="26" t="s">
        <v>95</v>
      </c>
      <c r="B157" s="15"/>
      <c r="C157" s="77"/>
      <c r="D157" s="23"/>
      <c r="E157" s="140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</row>
    <row r="158" spans="1:19" ht="15" customHeight="1">
      <c r="A158" s="56" t="s">
        <v>96</v>
      </c>
      <c r="B158" s="15"/>
      <c r="C158" s="77"/>
      <c r="D158" s="23"/>
      <c r="E158" s="232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</row>
    <row r="159" spans="1:19" ht="15" customHeight="1">
      <c r="A159" s="56" t="s">
        <v>168</v>
      </c>
      <c r="B159" s="15"/>
      <c r="C159" s="77"/>
      <c r="D159" s="23"/>
      <c r="E159" s="232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</row>
    <row r="160" spans="1:19" ht="15" customHeight="1">
      <c r="A160" s="26" t="s">
        <v>97</v>
      </c>
      <c r="B160" s="15"/>
      <c r="C160" s="77"/>
      <c r="D160" s="23"/>
      <c r="E160" s="233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</row>
    <row r="161" spans="1:19" ht="15" customHeight="1">
      <c r="A161" s="26" t="s">
        <v>23</v>
      </c>
      <c r="B161" s="15"/>
      <c r="C161" s="77"/>
      <c r="D161" s="23"/>
      <c r="E161" s="238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</row>
    <row r="162" spans="1:19" ht="15" customHeight="1">
      <c r="A162" s="16"/>
      <c r="B162" s="46"/>
      <c r="C162" s="77"/>
      <c r="D162" s="46"/>
      <c r="E162" s="238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</row>
    <row r="163" spans="1:19" ht="15" customHeight="1">
      <c r="A163" s="51" t="s">
        <v>24</v>
      </c>
      <c r="B163" s="19">
        <f>SUM(B157:B162)</f>
        <v>0</v>
      </c>
      <c r="C163" s="20" t="s">
        <v>25</v>
      </c>
      <c r="D163" s="19">
        <f>SUM(D157:D162)</f>
        <v>0</v>
      </c>
      <c r="E163" s="105" t="s">
        <v>42</v>
      </c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</row>
    <row r="164" spans="1:19" ht="15" customHeight="1">
      <c r="A164" s="51" t="s">
        <v>27</v>
      </c>
      <c r="B164" s="21">
        <f>IF(D163=0, 0, (B163/D163))</f>
        <v>0</v>
      </c>
      <c r="C164" s="77"/>
      <c r="D164" s="77"/>
      <c r="E164" s="106" t="s">
        <v>28</v>
      </c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</row>
    <row r="165" spans="1:19" ht="15" customHeight="1">
      <c r="A165" s="18"/>
      <c r="B165" s="79"/>
      <c r="C165" s="77"/>
      <c r="D165" s="77"/>
      <c r="E165" s="106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</row>
    <row r="166" spans="1:19" ht="15" customHeight="1">
      <c r="A166" s="59" t="s">
        <v>169</v>
      </c>
      <c r="B166" s="13"/>
      <c r="C166" s="77"/>
      <c r="D166" s="77"/>
      <c r="E166" s="107" t="s">
        <v>30</v>
      </c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</row>
    <row r="167" spans="1:19" ht="15" customHeight="1">
      <c r="A167" s="56" t="s">
        <v>99</v>
      </c>
      <c r="B167" s="15"/>
      <c r="C167" s="77"/>
      <c r="D167" s="23"/>
      <c r="E167" s="114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</row>
    <row r="168" spans="1:19" ht="15" customHeight="1">
      <c r="A168" s="51" t="s">
        <v>24</v>
      </c>
      <c r="B168" s="19">
        <f>SUM(B167:B167)</f>
        <v>0</v>
      </c>
      <c r="C168" s="20" t="s">
        <v>25</v>
      </c>
      <c r="D168" s="19">
        <f>SUM(D167:D167)</f>
        <v>0</v>
      </c>
      <c r="E168" s="105" t="s">
        <v>42</v>
      </c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</row>
    <row r="169" spans="1:19" ht="15" customHeight="1">
      <c r="A169" s="51" t="s">
        <v>27</v>
      </c>
      <c r="B169" s="21">
        <f>IF(D168=0, 0, (B168/D168))</f>
        <v>0</v>
      </c>
      <c r="C169" s="77"/>
      <c r="D169" s="77"/>
      <c r="E169" s="106" t="s">
        <v>28</v>
      </c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</row>
    <row r="170" spans="1:19" ht="15" customHeight="1">
      <c r="A170" s="16"/>
      <c r="B170" s="13"/>
      <c r="C170" s="77"/>
      <c r="D170" s="77"/>
      <c r="E170" s="14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</row>
    <row r="171" spans="1:19" ht="15" customHeight="1">
      <c r="A171" s="50" t="s">
        <v>100</v>
      </c>
      <c r="B171" s="13"/>
      <c r="C171" s="77"/>
      <c r="D171" s="77"/>
      <c r="E171" s="107" t="s">
        <v>30</v>
      </c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</row>
    <row r="172" spans="1:19" ht="15" customHeight="1">
      <c r="A172" s="56" t="s">
        <v>170</v>
      </c>
      <c r="B172" s="15"/>
      <c r="C172" s="77"/>
      <c r="D172" s="23"/>
      <c r="E172" s="140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</row>
    <row r="173" spans="1:19" ht="30" customHeight="1">
      <c r="A173" s="56" t="s">
        <v>171</v>
      </c>
      <c r="B173" s="15"/>
      <c r="C173" s="77"/>
      <c r="D173" s="23"/>
      <c r="E173" s="241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</row>
    <row r="174" spans="1:19" ht="15" customHeight="1">
      <c r="A174" s="56" t="s">
        <v>172</v>
      </c>
      <c r="B174" s="15"/>
      <c r="C174" s="77"/>
      <c r="D174" s="23"/>
      <c r="E174" s="241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</row>
    <row r="175" spans="1:19" ht="15" customHeight="1">
      <c r="A175" s="56" t="s">
        <v>173</v>
      </c>
      <c r="B175" s="15"/>
      <c r="C175" s="77"/>
      <c r="D175" s="23"/>
      <c r="E175" s="242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</row>
    <row r="176" spans="1:19" ht="15" customHeight="1">
      <c r="A176" s="16"/>
      <c r="B176" s="46"/>
      <c r="C176" s="77"/>
      <c r="D176" s="46"/>
      <c r="E176" s="238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</row>
    <row r="177" spans="1:19" ht="15" customHeight="1">
      <c r="A177" s="51" t="s">
        <v>24</v>
      </c>
      <c r="B177" s="19">
        <f>SUM(B172:B176)</f>
        <v>0</v>
      </c>
      <c r="C177" s="20" t="s">
        <v>25</v>
      </c>
      <c r="D177" s="19">
        <f>SUM(D172:D176)</f>
        <v>0</v>
      </c>
      <c r="E177" s="105" t="s">
        <v>42</v>
      </c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</row>
    <row r="178" spans="1:19" ht="15" customHeight="1">
      <c r="A178" s="51" t="s">
        <v>27</v>
      </c>
      <c r="B178" s="21">
        <f>IF(D177=0, 0, (B177/D177))</f>
        <v>0</v>
      </c>
      <c r="C178" s="77"/>
      <c r="D178" s="77"/>
      <c r="E178" s="106" t="s">
        <v>28</v>
      </c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</row>
    <row r="179" spans="1:19" ht="30" customHeight="1">
      <c r="A179" s="16"/>
      <c r="B179" s="13"/>
      <c r="C179" s="77"/>
      <c r="D179" s="77"/>
      <c r="E179" s="14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</row>
    <row r="180" spans="1:19" ht="15" customHeight="1">
      <c r="A180" s="63" t="s">
        <v>174</v>
      </c>
      <c r="B180" s="13"/>
      <c r="C180" s="77"/>
      <c r="D180" s="77"/>
      <c r="E180" s="107" t="s">
        <v>30</v>
      </c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</row>
    <row r="181" spans="1:19" ht="15" customHeight="1">
      <c r="A181" s="56" t="s">
        <v>103</v>
      </c>
      <c r="B181" s="15"/>
      <c r="C181" s="77"/>
      <c r="D181" s="23"/>
      <c r="E181" s="140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</row>
    <row r="182" spans="1:19" ht="15" customHeight="1">
      <c r="A182" s="56" t="s">
        <v>175</v>
      </c>
      <c r="B182" s="15"/>
      <c r="C182" s="77"/>
      <c r="D182" s="23"/>
      <c r="E182" s="232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</row>
    <row r="183" spans="1:19" ht="15" customHeight="1">
      <c r="A183" s="56" t="s">
        <v>176</v>
      </c>
      <c r="B183" s="15"/>
      <c r="C183" s="77"/>
      <c r="D183" s="23"/>
      <c r="E183" s="232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</row>
    <row r="184" spans="1:19" ht="15" customHeight="1">
      <c r="A184" s="56" t="s">
        <v>177</v>
      </c>
      <c r="B184" s="15"/>
      <c r="C184" s="77"/>
      <c r="D184" s="23"/>
      <c r="E184" s="234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</row>
    <row r="185" spans="1:19" ht="15" customHeight="1">
      <c r="A185" s="56" t="s">
        <v>104</v>
      </c>
      <c r="B185" s="15"/>
      <c r="C185" s="77"/>
      <c r="D185" s="23"/>
      <c r="E185" s="234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</row>
    <row r="186" spans="1:19" ht="30" customHeight="1">
      <c r="A186" s="56" t="s">
        <v>178</v>
      </c>
      <c r="B186" s="15"/>
      <c r="C186" s="77"/>
      <c r="D186" s="23"/>
      <c r="E186" s="234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</row>
    <row r="187" spans="1:19" ht="15" customHeight="1">
      <c r="A187" s="56" t="s">
        <v>106</v>
      </c>
      <c r="B187" s="15"/>
      <c r="C187" s="77"/>
      <c r="D187" s="23"/>
      <c r="E187" s="234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</row>
    <row r="188" spans="1:19" ht="15" customHeight="1">
      <c r="A188" s="58" t="s">
        <v>107</v>
      </c>
      <c r="B188" s="15"/>
      <c r="C188" s="77"/>
      <c r="D188" s="23"/>
      <c r="E188" s="235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</row>
    <row r="189" spans="1:19" ht="15" customHeight="1">
      <c r="A189" s="16"/>
      <c r="B189" s="46"/>
      <c r="C189" s="77"/>
      <c r="D189" s="46"/>
      <c r="E189" s="238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</row>
    <row r="190" spans="1:19" ht="15" customHeight="1">
      <c r="A190" s="51" t="s">
        <v>24</v>
      </c>
      <c r="B190" s="19">
        <f>SUM(B181:B189)</f>
        <v>0</v>
      </c>
      <c r="C190" s="20" t="s">
        <v>25</v>
      </c>
      <c r="D190" s="19">
        <f>SUM(D181:D189)</f>
        <v>0</v>
      </c>
      <c r="E190" s="105" t="s">
        <v>26</v>
      </c>
      <c r="F190" s="229"/>
      <c r="G190" s="229"/>
      <c r="H190" s="229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</row>
    <row r="191" spans="1:19" ht="15" customHeight="1">
      <c r="A191" s="51" t="s">
        <v>27</v>
      </c>
      <c r="B191" s="21">
        <f>IF(D190=0, 0, (B190/D190))</f>
        <v>0</v>
      </c>
      <c r="C191" s="77"/>
      <c r="D191" s="89"/>
      <c r="E191" s="106" t="s">
        <v>28</v>
      </c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</row>
    <row r="192" spans="1:19" ht="15" customHeight="1">
      <c r="A192" s="16"/>
      <c r="B192" s="13"/>
      <c r="C192" s="77"/>
      <c r="D192" s="77"/>
      <c r="E192" s="14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</row>
    <row r="193" spans="1:19" ht="15" customHeight="1">
      <c r="A193" s="162" t="s">
        <v>109</v>
      </c>
      <c r="B193" s="163"/>
      <c r="C193" s="163"/>
      <c r="D193" s="163"/>
      <c r="E193" s="164"/>
      <c r="F193" s="229"/>
      <c r="G193" s="229"/>
      <c r="H193" s="229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</row>
    <row r="194" spans="1:19" ht="15" customHeight="1">
      <c r="A194" s="91"/>
      <c r="B194" s="165" t="s">
        <v>110</v>
      </c>
      <c r="C194" s="166"/>
      <c r="D194" s="167" t="s">
        <v>111</v>
      </c>
      <c r="E194" s="168"/>
      <c r="F194" s="229"/>
      <c r="G194" s="229"/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</row>
    <row r="195" spans="1:19" ht="15" customHeight="1">
      <c r="A195" s="92" t="s">
        <v>10</v>
      </c>
      <c r="B195" s="169" t="s">
        <v>112</v>
      </c>
      <c r="C195" s="170"/>
      <c r="D195" s="171" t="s">
        <v>113</v>
      </c>
      <c r="E195" s="172"/>
      <c r="F195" s="229"/>
      <c r="G195" s="229"/>
      <c r="H195" s="229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</row>
    <row r="196" spans="1:19" ht="15" customHeight="1">
      <c r="A196" s="27" t="str">
        <f>A14</f>
        <v>Entrance/Main Lobby</v>
      </c>
      <c r="B196" s="177">
        <f>B26</f>
        <v>0</v>
      </c>
      <c r="C196" s="178"/>
      <c r="D196" s="221">
        <v>4</v>
      </c>
      <c r="E196" s="222"/>
      <c r="F196" s="229"/>
      <c r="G196" s="229"/>
      <c r="H196" s="229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</row>
    <row r="197" spans="1:19" ht="15" customHeight="1">
      <c r="A197" s="27" t="str">
        <f>A28</f>
        <v>Security/Life Safety</v>
      </c>
      <c r="B197" s="177">
        <f>B42</f>
        <v>0</v>
      </c>
      <c r="C197" s="178"/>
      <c r="D197" s="221">
        <v>4</v>
      </c>
      <c r="E197" s="222"/>
      <c r="F197" s="229"/>
      <c r="G197" s="229"/>
      <c r="H197" s="229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</row>
    <row r="198" spans="1:19" ht="15" customHeight="1">
      <c r="A198" s="27" t="str">
        <f>A44</f>
        <v>Management Office</v>
      </c>
      <c r="B198" s="177">
        <f>B65</f>
        <v>0</v>
      </c>
      <c r="C198" s="178"/>
      <c r="D198" s="221">
        <v>4</v>
      </c>
      <c r="E198" s="222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</row>
    <row r="199" spans="1:19" ht="15" customHeight="1">
      <c r="A199" s="27" t="str">
        <f>A67</f>
        <v>Elevators</v>
      </c>
      <c r="B199" s="177">
        <f>B74</f>
        <v>0</v>
      </c>
      <c r="C199" s="178"/>
      <c r="D199" s="221">
        <v>4</v>
      </c>
      <c r="E199" s="222"/>
      <c r="F199" s="229"/>
      <c r="G199" s="229"/>
      <c r="H199" s="229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</row>
    <row r="200" spans="1:19" ht="15" customHeight="1">
      <c r="A200" s="27" t="str">
        <f>A76</f>
        <v>Multi-Tenant Corridors</v>
      </c>
      <c r="B200" s="177">
        <f>B83</f>
        <v>0</v>
      </c>
      <c r="C200" s="178"/>
      <c r="D200" s="221">
        <v>4</v>
      </c>
      <c r="E200" s="222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</row>
    <row r="201" spans="1:19" ht="15" customHeight="1">
      <c r="A201" s="27" t="str">
        <f>A85</f>
        <v>Shared Common Area</v>
      </c>
      <c r="B201" s="177">
        <f>B92</f>
        <v>0</v>
      </c>
      <c r="C201" s="178"/>
      <c r="D201" s="221">
        <v>4</v>
      </c>
      <c r="E201" s="222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</row>
    <row r="202" spans="1:19" ht="15" customHeight="1">
      <c r="A202" s="27" t="str">
        <f>A94</f>
        <v>Restrooms (consider time of day)</v>
      </c>
      <c r="B202" s="177">
        <f>B99</f>
        <v>0</v>
      </c>
      <c r="C202" s="178"/>
      <c r="D202" s="221">
        <v>4</v>
      </c>
      <c r="E202" s="222"/>
      <c r="F202" s="229"/>
      <c r="G202" s="229"/>
      <c r="H202" s="229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</row>
    <row r="203" spans="1:19" ht="15" customHeight="1">
      <c r="A203" s="27" t="str">
        <f>A101</f>
        <v>Stairwells</v>
      </c>
      <c r="B203" s="177">
        <f>B109</f>
        <v>0</v>
      </c>
      <c r="C203" s="178"/>
      <c r="D203" s="221">
        <v>4</v>
      </c>
      <c r="E203" s="222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</row>
    <row r="204" spans="1:19" ht="15" customHeight="1">
      <c r="A204" s="27" t="str">
        <f>A111</f>
        <v>Typical Tenant Suite</v>
      </c>
      <c r="B204" s="223">
        <f>B118</f>
        <v>0</v>
      </c>
      <c r="C204" s="243"/>
      <c r="D204" s="221">
        <v>4</v>
      </c>
      <c r="E204" s="244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</row>
    <row r="205" spans="1:19" ht="15" customHeight="1">
      <c r="A205" s="27" t="str">
        <f>A120</f>
        <v>Central Plant / Engineering Office</v>
      </c>
      <c r="B205" s="177">
        <f>B136</f>
        <v>0</v>
      </c>
      <c r="C205" s="178"/>
      <c r="D205" s="221">
        <v>4</v>
      </c>
      <c r="E205" s="222"/>
      <c r="F205" s="229"/>
      <c r="G205" s="229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</row>
    <row r="206" spans="1:19" ht="15" customHeight="1">
      <c r="A206" s="27" t="str">
        <f>A138</f>
        <v>Equipment Rooms/Service Areas</v>
      </c>
      <c r="B206" s="177">
        <f>B147</f>
        <v>0</v>
      </c>
      <c r="C206" s="178"/>
      <c r="D206" s="221">
        <v>8</v>
      </c>
      <c r="E206" s="222"/>
      <c r="F206" s="229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</row>
    <row r="207" spans="1:19" ht="15" customHeight="1">
      <c r="A207" s="27" t="str">
        <f>A149</f>
        <v>Roof</v>
      </c>
      <c r="B207" s="177">
        <f>B154</f>
        <v>0</v>
      </c>
      <c r="C207" s="178"/>
      <c r="D207" s="221">
        <v>4</v>
      </c>
      <c r="E207" s="222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</row>
    <row r="208" spans="1:19" ht="15" customHeight="1">
      <c r="A208" s="27" t="str">
        <f>A156</f>
        <v>Parking Facilities (grade only if Owner/Agent Operated)</v>
      </c>
      <c r="B208" s="177">
        <f>B164</f>
        <v>0</v>
      </c>
      <c r="C208" s="178"/>
      <c r="D208" s="221">
        <v>4</v>
      </c>
      <c r="E208" s="222"/>
      <c r="F208" s="229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</row>
    <row r="209" spans="1:19" ht="15" customHeight="1">
      <c r="A209" s="52" t="str">
        <f>A166</f>
        <v>Landscaping/Grounds</v>
      </c>
      <c r="B209" s="177">
        <f>B169</f>
        <v>0</v>
      </c>
      <c r="C209" s="178"/>
      <c r="D209" s="218">
        <v>4</v>
      </c>
      <c r="E209" s="245"/>
      <c r="F209" s="229"/>
      <c r="G209" s="22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</row>
    <row r="210" spans="1:19" ht="15" customHeight="1">
      <c r="A210" s="52" t="str">
        <f>A171</f>
        <v>Refuse Removal and Loading Dock Areas</v>
      </c>
      <c r="B210" s="177">
        <f>B178</f>
        <v>0</v>
      </c>
      <c r="C210" s="178"/>
      <c r="D210" s="219">
        <v>4</v>
      </c>
      <c r="E210" s="246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</row>
    <row r="211" spans="1:19" ht="15" customHeight="1">
      <c r="A211" s="52" t="str">
        <f>A180</f>
        <v>Tenant Amenities (Do not include those restricted to Hotel Guest or Residential)</v>
      </c>
      <c r="B211" s="177">
        <f>B191</f>
        <v>0</v>
      </c>
      <c r="C211" s="178"/>
      <c r="D211" s="220">
        <v>4</v>
      </c>
      <c r="E211" s="247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</row>
    <row r="212" spans="1:19" ht="15" customHeight="1">
      <c r="A212" s="126" t="s">
        <v>114</v>
      </c>
      <c r="B212" s="193">
        <f>SUM(B196:B211)</f>
        <v>0</v>
      </c>
      <c r="C212" s="194"/>
      <c r="D212" s="193">
        <f>SUM(D196:E211)</f>
        <v>68</v>
      </c>
      <c r="E212" s="195">
        <f>SUM(E196:E211)</f>
        <v>0</v>
      </c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</row>
    <row r="213" spans="1:19" ht="15" customHeight="1">
      <c r="A213" s="118" t="s">
        <v>115</v>
      </c>
      <c r="B213" s="119"/>
      <c r="C213" s="120"/>
      <c r="D213" s="121"/>
      <c r="E213" s="122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</row>
    <row r="214" spans="1:19" ht="15" customHeight="1">
      <c r="A214" s="123" t="s">
        <v>116</v>
      </c>
      <c r="B214" s="189">
        <f>B212/D212*100%</f>
        <v>0</v>
      </c>
      <c r="C214" s="190"/>
      <c r="D214" s="124"/>
      <c r="E214" s="125"/>
      <c r="F214" s="229"/>
      <c r="G214" s="229"/>
      <c r="H214" s="229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</row>
    <row r="215" spans="1:19">
      <c r="A215" s="144"/>
      <c r="B215" s="145"/>
      <c r="C215" s="145"/>
      <c r="D215" s="145"/>
      <c r="E215" s="146"/>
      <c r="F215" s="229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</row>
    <row r="216" spans="1:19" ht="15" customHeight="1">
      <c r="A216" s="147" t="s">
        <v>117</v>
      </c>
      <c r="B216" s="148"/>
      <c r="C216" s="148"/>
      <c r="D216" s="148"/>
      <c r="E216" s="14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</row>
    <row r="217" spans="1:19" ht="15" customHeight="1">
      <c r="A217" s="206" t="s">
        <v>118</v>
      </c>
      <c r="B217" s="207"/>
      <c r="C217" s="207"/>
      <c r="D217" s="207"/>
      <c r="E217" s="208"/>
      <c r="F217" s="229"/>
      <c r="G217" s="229"/>
      <c r="H217" s="229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</row>
    <row r="218" spans="1:19" ht="15" customHeight="1">
      <c r="A218" s="30"/>
      <c r="B218" s="97"/>
      <c r="C218" s="97"/>
      <c r="D218" s="98"/>
      <c r="E218" s="110"/>
      <c r="F218" s="229"/>
      <c r="G218" s="229"/>
      <c r="H218" s="229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</row>
    <row r="219" spans="1:19" ht="30" customHeight="1">
      <c r="A219" s="200" t="s">
        <v>119</v>
      </c>
      <c r="B219" s="201"/>
      <c r="C219" s="201"/>
      <c r="D219" s="201"/>
      <c r="E219" s="127"/>
      <c r="F219" s="229"/>
      <c r="G219" s="229"/>
      <c r="H219" s="229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</row>
    <row r="220" spans="1:19" ht="15" customHeight="1">
      <c r="A220" s="209" t="s">
        <v>120</v>
      </c>
      <c r="B220" s="210"/>
      <c r="C220" s="210"/>
      <c r="D220" s="210"/>
      <c r="E220" s="127"/>
      <c r="F220" s="229"/>
      <c r="G220" s="229"/>
      <c r="H220" s="229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</row>
    <row r="221" spans="1:19" ht="30" customHeight="1">
      <c r="A221" s="200" t="s">
        <v>121</v>
      </c>
      <c r="B221" s="201"/>
      <c r="C221" s="201"/>
      <c r="D221" s="201"/>
      <c r="E221" s="127"/>
      <c r="F221" s="229"/>
      <c r="G221" s="229"/>
      <c r="H221" s="229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</row>
    <row r="222" spans="1:19" ht="15" customHeight="1">
      <c r="A222" s="209" t="s">
        <v>122</v>
      </c>
      <c r="B222" s="210"/>
      <c r="C222" s="210"/>
      <c r="D222" s="210"/>
      <c r="E222" s="128" t="s">
        <v>123</v>
      </c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</row>
    <row r="223" spans="1:19" ht="15" customHeight="1">
      <c r="A223" s="200" t="s">
        <v>124</v>
      </c>
      <c r="B223" s="201"/>
      <c r="C223" s="201"/>
      <c r="D223" s="201"/>
      <c r="E223" s="127"/>
      <c r="F223" s="229"/>
      <c r="G223" s="229"/>
      <c r="H223" s="229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</row>
    <row r="224" spans="1:19" ht="15" customHeight="1">
      <c r="A224" s="200" t="s">
        <v>125</v>
      </c>
      <c r="B224" s="201"/>
      <c r="C224" s="201"/>
      <c r="D224" s="201"/>
      <c r="E224" s="127"/>
      <c r="F224" s="229"/>
      <c r="G224" s="229"/>
      <c r="H224" s="229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</row>
    <row r="225" spans="1:19" ht="15" customHeight="1">
      <c r="A225" s="129"/>
      <c r="B225" s="130"/>
      <c r="C225" s="130"/>
      <c r="D225" s="131"/>
      <c r="E225" s="132"/>
      <c r="F225" s="229"/>
      <c r="G225" s="229"/>
      <c r="H225" s="229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</row>
    <row r="226" spans="1:19" ht="15" customHeight="1">
      <c r="A226" s="133" t="s">
        <v>126</v>
      </c>
      <c r="B226" s="211"/>
      <c r="C226" s="211"/>
      <c r="D226" s="211"/>
      <c r="E226" s="132"/>
      <c r="F226" s="229"/>
      <c r="G226" s="229"/>
      <c r="H226" s="229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</row>
    <row r="227" spans="1:19" ht="15" customHeight="1">
      <c r="A227" s="133" t="s">
        <v>127</v>
      </c>
      <c r="B227" s="211"/>
      <c r="C227" s="211"/>
      <c r="D227" s="211"/>
      <c r="E227" s="132"/>
      <c r="F227" s="229"/>
      <c r="G227" s="229"/>
      <c r="H227" s="229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</row>
    <row r="228" spans="1:19" ht="15" customHeight="1">
      <c r="A228" s="133" t="s">
        <v>128</v>
      </c>
      <c r="B228" s="211"/>
      <c r="C228" s="211"/>
      <c r="D228" s="211"/>
      <c r="E228" s="132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</row>
    <row r="229" spans="1:19" ht="15" customHeight="1">
      <c r="A229" s="133" t="s">
        <v>129</v>
      </c>
      <c r="B229" s="211"/>
      <c r="C229" s="211"/>
      <c r="D229" s="211"/>
      <c r="E229" s="132"/>
      <c r="F229" s="229"/>
      <c r="G229" s="229"/>
      <c r="H229" s="229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</row>
    <row r="230" spans="1:19" ht="15" customHeight="1">
      <c r="A230" s="134" t="s">
        <v>130</v>
      </c>
      <c r="B230" s="212"/>
      <c r="C230" s="212"/>
      <c r="D230" s="212"/>
      <c r="E230" s="135"/>
      <c r="F230" s="229"/>
      <c r="G230" s="229"/>
      <c r="H230" s="229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</row>
    <row r="231" spans="1:19" ht="15" customHeight="1">
      <c r="A231" s="229"/>
      <c r="B231" s="229"/>
      <c r="C231" s="229"/>
      <c r="D231" s="229"/>
      <c r="E231" s="229"/>
      <c r="F231" s="229"/>
      <c r="G231" s="229"/>
      <c r="H231" s="229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</row>
    <row r="232" spans="1:19" ht="15" customHeight="1">
      <c r="A232" s="229"/>
      <c r="B232" s="229"/>
      <c r="C232" s="229"/>
      <c r="D232" s="229"/>
      <c r="E232" s="229"/>
      <c r="F232" s="229"/>
      <c r="G232" s="229"/>
      <c r="H232" s="229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</row>
    <row r="233" spans="1:19" ht="15" customHeight="1">
      <c r="A233" s="229"/>
      <c r="B233" s="229"/>
      <c r="C233" s="229"/>
      <c r="D233" s="229"/>
      <c r="E233" s="229"/>
      <c r="F233" s="229"/>
      <c r="G233" s="229"/>
      <c r="H233" s="229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</row>
    <row r="234" spans="1:19" ht="15" customHeight="1">
      <c r="A234" s="229"/>
      <c r="B234" s="229"/>
      <c r="C234" s="229"/>
      <c r="D234" s="229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</row>
    <row r="235" spans="1:19" ht="15" customHeight="1">
      <c r="A235" s="229"/>
      <c r="B235" s="229"/>
      <c r="C235" s="229"/>
      <c r="D235" s="229"/>
      <c r="E235" s="229"/>
      <c r="F235" s="229"/>
      <c r="G235" s="229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</row>
    <row r="236" spans="1:19" ht="15" customHeight="1">
      <c r="A236" s="229"/>
      <c r="B236" s="229"/>
      <c r="C236" s="229"/>
      <c r="D236" s="229"/>
      <c r="E236" s="229"/>
      <c r="F236" s="229"/>
      <c r="G236" s="229"/>
      <c r="H236" s="229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</row>
    <row r="237" spans="1:19" ht="15" customHeight="1">
      <c r="A237" s="229"/>
      <c r="B237" s="229"/>
      <c r="C237" s="229"/>
      <c r="D237" s="229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</row>
    <row r="238" spans="1:19" ht="15" customHeight="1">
      <c r="A238" s="229"/>
      <c r="B238" s="229"/>
      <c r="C238" s="229"/>
      <c r="D238" s="229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</row>
    <row r="239" spans="1:19" ht="15" customHeight="1">
      <c r="A239" s="229"/>
      <c r="B239" s="229"/>
      <c r="C239" s="229"/>
      <c r="D239" s="229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</row>
    <row r="240" spans="1:19" ht="15" customHeight="1">
      <c r="A240" s="229"/>
      <c r="B240" s="229"/>
      <c r="C240" s="229"/>
      <c r="D240" s="229"/>
      <c r="E240" s="229"/>
      <c r="F240" s="229"/>
      <c r="G240" s="229"/>
      <c r="H240" s="229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</row>
    <row r="241" spans="1:19" ht="15" customHeight="1">
      <c r="A241" s="229"/>
      <c r="B241" s="229"/>
      <c r="C241" s="229"/>
      <c r="D241" s="229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</row>
    <row r="242" spans="1:19" ht="15" customHeight="1">
      <c r="A242" s="229"/>
      <c r="B242" s="229"/>
      <c r="C242" s="229"/>
      <c r="D242" s="229"/>
      <c r="E242" s="229"/>
      <c r="F242" s="229"/>
      <c r="G242" s="229"/>
      <c r="H242" s="229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</row>
    <row r="243" spans="1:19" ht="15" customHeight="1">
      <c r="A243" s="229"/>
      <c r="B243" s="229"/>
      <c r="C243" s="229"/>
      <c r="D243" s="229"/>
      <c r="E243" s="229"/>
      <c r="F243" s="229"/>
      <c r="G243" s="229"/>
      <c r="H243" s="229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</row>
    <row r="244" spans="1:19" ht="15" customHeight="1">
      <c r="A244" s="229"/>
      <c r="B244" s="229"/>
      <c r="C244" s="229"/>
      <c r="D244" s="229"/>
      <c r="E244" s="229"/>
      <c r="F244" s="229"/>
      <c r="G244" s="229"/>
      <c r="H244" s="229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</row>
    <row r="245" spans="1:19" ht="15" customHeight="1">
      <c r="A245" s="229"/>
      <c r="B245" s="229"/>
      <c r="C245" s="229"/>
      <c r="D245" s="229"/>
      <c r="E245" s="229"/>
      <c r="F245" s="229"/>
      <c r="G245" s="229"/>
      <c r="H245" s="229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</row>
    <row r="246" spans="1:19" ht="15" customHeight="1">
      <c r="A246" s="229"/>
      <c r="B246" s="229"/>
      <c r="C246" s="229"/>
      <c r="D246" s="229"/>
      <c r="E246" s="229"/>
      <c r="F246" s="229"/>
      <c r="G246" s="229"/>
      <c r="H246" s="229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</row>
    <row r="247" spans="1:19" ht="15" customHeight="1">
      <c r="A247" s="229"/>
      <c r="B247" s="229"/>
      <c r="C247" s="229"/>
      <c r="D247" s="229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</row>
    <row r="248" spans="1:19" ht="15" customHeight="1">
      <c r="A248" s="229"/>
      <c r="B248" s="229"/>
      <c r="C248" s="229"/>
      <c r="D248" s="229"/>
      <c r="E248" s="229"/>
      <c r="F248" s="229"/>
      <c r="G248" s="229"/>
      <c r="H248" s="229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</row>
    <row r="249" spans="1:19" ht="15" customHeight="1">
      <c r="A249" s="229"/>
      <c r="B249" s="229"/>
      <c r="C249" s="229"/>
      <c r="D249" s="229"/>
      <c r="E249" s="229"/>
      <c r="F249" s="229"/>
      <c r="G249" s="229"/>
      <c r="H249" s="229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</row>
    <row r="250" spans="1:19" ht="15" customHeight="1">
      <c r="A250" s="229"/>
      <c r="B250" s="229"/>
      <c r="C250" s="229"/>
      <c r="D250" s="229"/>
      <c r="E250" s="229"/>
      <c r="F250" s="229"/>
      <c r="G250" s="229"/>
      <c r="H250" s="229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</row>
    <row r="251" spans="1:19" ht="15" customHeight="1">
      <c r="A251" s="229"/>
      <c r="B251" s="229"/>
      <c r="C251" s="229"/>
      <c r="D251" s="229"/>
      <c r="E251" s="229"/>
      <c r="F251" s="229"/>
      <c r="G251" s="229"/>
      <c r="H251" s="229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</row>
    <row r="252" spans="1:19" ht="15" customHeight="1">
      <c r="A252" s="229"/>
      <c r="B252" s="229"/>
      <c r="C252" s="229"/>
      <c r="D252" s="229"/>
      <c r="E252" s="229"/>
      <c r="F252" s="229"/>
      <c r="G252" s="229"/>
      <c r="H252" s="229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</row>
    <row r="253" spans="1:19" ht="15" customHeight="1">
      <c r="A253" s="229"/>
      <c r="B253" s="229"/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</row>
    <row r="254" spans="1:19" ht="15" customHeight="1">
      <c r="A254" s="229"/>
      <c r="B254" s="229"/>
      <c r="C254" s="229"/>
      <c r="D254" s="229"/>
      <c r="E254" s="229"/>
      <c r="F254" s="229"/>
      <c r="G254" s="229"/>
      <c r="H254" s="229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</row>
    <row r="255" spans="1:19" ht="15" customHeight="1">
      <c r="A255" s="229"/>
      <c r="B255" s="229"/>
      <c r="C255" s="229"/>
      <c r="D255" s="229"/>
      <c r="E255" s="229"/>
      <c r="F255" s="229"/>
      <c r="G255" s="229"/>
      <c r="H255" s="229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</row>
    <row r="256" spans="1:19" ht="15" customHeight="1">
      <c r="A256" s="229"/>
      <c r="B256" s="229"/>
      <c r="C256" s="229"/>
      <c r="D256" s="229"/>
      <c r="E256" s="229"/>
      <c r="F256" s="229"/>
      <c r="G256" s="229"/>
      <c r="H256" s="229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</row>
    <row r="257" spans="1:19" ht="15" customHeight="1">
      <c r="A257" s="229"/>
      <c r="B257" s="229"/>
      <c r="C257" s="229"/>
      <c r="D257" s="229"/>
      <c r="E257" s="229"/>
      <c r="F257" s="229"/>
      <c r="G257" s="229"/>
      <c r="H257" s="229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</row>
    <row r="258" spans="1:19" ht="15" customHeight="1">
      <c r="A258" s="229"/>
      <c r="B258" s="229"/>
      <c r="C258" s="229"/>
      <c r="D258" s="229"/>
      <c r="E258" s="229"/>
      <c r="F258" s="229"/>
      <c r="G258" s="229"/>
      <c r="H258" s="229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</row>
    <row r="259" spans="1:19" ht="15" customHeight="1">
      <c r="A259" s="229"/>
      <c r="B259" s="229"/>
      <c r="C259" s="229"/>
      <c r="D259" s="229"/>
      <c r="E259" s="229"/>
      <c r="F259" s="229"/>
      <c r="G259" s="229"/>
      <c r="H259" s="229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</row>
    <row r="260" spans="1:19" ht="15" customHeight="1">
      <c r="A260" s="229"/>
      <c r="B260" s="229"/>
      <c r="C260" s="229"/>
      <c r="D260" s="229"/>
      <c r="E260" s="229"/>
      <c r="F260" s="229"/>
      <c r="G260" s="229"/>
      <c r="H260" s="229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</row>
    <row r="261" spans="1:19" ht="15" customHeight="1">
      <c r="A261" s="229"/>
      <c r="B261" s="229"/>
      <c r="C261" s="229"/>
      <c r="D261" s="229"/>
      <c r="E261" s="229"/>
      <c r="F261" s="229"/>
      <c r="G261" s="229"/>
      <c r="H261" s="229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</row>
    <row r="262" spans="1:19" ht="15" customHeight="1">
      <c r="A262" s="229"/>
      <c r="B262" s="229"/>
      <c r="C262" s="229"/>
      <c r="D262" s="229"/>
      <c r="E262" s="229"/>
      <c r="F262" s="229"/>
      <c r="G262" s="229"/>
      <c r="H262" s="229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</row>
    <row r="263" spans="1:19" ht="15" customHeight="1">
      <c r="A263" s="229"/>
      <c r="B263" s="229"/>
      <c r="C263" s="229"/>
      <c r="D263" s="229"/>
      <c r="E263" s="229"/>
      <c r="F263" s="229"/>
      <c r="G263" s="229"/>
      <c r="H263" s="229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</row>
    <row r="264" spans="1:19" ht="15" customHeight="1">
      <c r="A264" s="229"/>
      <c r="B264" s="229"/>
      <c r="C264" s="229"/>
      <c r="D264" s="229"/>
      <c r="E264" s="229"/>
      <c r="F264" s="229"/>
      <c r="G264" s="229"/>
      <c r="H264" s="229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</row>
  </sheetData>
  <mergeCells count="79">
    <mergeCell ref="A217:E217"/>
    <mergeCell ref="A219:D219"/>
    <mergeCell ref="A220:D220"/>
    <mergeCell ref="E157:E160"/>
    <mergeCell ref="E139:E144"/>
    <mergeCell ref="E172:E175"/>
    <mergeCell ref="B194:C194"/>
    <mergeCell ref="D194:E194"/>
    <mergeCell ref="B195:C195"/>
    <mergeCell ref="D195:E195"/>
    <mergeCell ref="B196:C196"/>
    <mergeCell ref="D196:E196"/>
    <mergeCell ref="E181:E188"/>
    <mergeCell ref="A193:E193"/>
    <mergeCell ref="A221:D221"/>
    <mergeCell ref="A222:D222"/>
    <mergeCell ref="A223:D223"/>
    <mergeCell ref="A224:D224"/>
    <mergeCell ref="A2:E2"/>
    <mergeCell ref="A3:D3"/>
    <mergeCell ref="A4:D4"/>
    <mergeCell ref="A5:D5"/>
    <mergeCell ref="A6:D6"/>
    <mergeCell ref="E77:E80"/>
    <mergeCell ref="E86:E89"/>
    <mergeCell ref="E95:E96"/>
    <mergeCell ref="E102:E106"/>
    <mergeCell ref="E112:E115"/>
    <mergeCell ref="E121:E133"/>
    <mergeCell ref="E150:E151"/>
    <mergeCell ref="A1:E1"/>
    <mergeCell ref="E29:E39"/>
    <mergeCell ref="E15:E24"/>
    <mergeCell ref="A10:E10"/>
    <mergeCell ref="E68:E71"/>
    <mergeCell ref="E45:E62"/>
    <mergeCell ref="A7:E7"/>
    <mergeCell ref="A8:E8"/>
    <mergeCell ref="B200:C200"/>
    <mergeCell ref="D200:E200"/>
    <mergeCell ref="B201:C201"/>
    <mergeCell ref="D201:E201"/>
    <mergeCell ref="B202:C202"/>
    <mergeCell ref="D202:E202"/>
    <mergeCell ref="B197:C197"/>
    <mergeCell ref="D197:E197"/>
    <mergeCell ref="B198:C198"/>
    <mergeCell ref="D198:E198"/>
    <mergeCell ref="B199:C199"/>
    <mergeCell ref="D199:E199"/>
    <mergeCell ref="D211:E211"/>
    <mergeCell ref="B203:C203"/>
    <mergeCell ref="D203:E203"/>
    <mergeCell ref="B204:C204"/>
    <mergeCell ref="D204:E204"/>
    <mergeCell ref="B205:C205"/>
    <mergeCell ref="D205:E205"/>
    <mergeCell ref="B206:C206"/>
    <mergeCell ref="D206:E206"/>
    <mergeCell ref="B207:C207"/>
    <mergeCell ref="D207:E207"/>
    <mergeCell ref="B208:C208"/>
    <mergeCell ref="D208:E208"/>
    <mergeCell ref="B229:D229"/>
    <mergeCell ref="B230:D230"/>
    <mergeCell ref="B11:D11"/>
    <mergeCell ref="A215:E215"/>
    <mergeCell ref="A216:E216"/>
    <mergeCell ref="B226:D226"/>
    <mergeCell ref="B227:D227"/>
    <mergeCell ref="B228:D228"/>
    <mergeCell ref="B212:C212"/>
    <mergeCell ref="D212:E212"/>
    <mergeCell ref="B214:C214"/>
    <mergeCell ref="B209:C209"/>
    <mergeCell ref="D209:E209"/>
    <mergeCell ref="B210:C210"/>
    <mergeCell ref="D210:E210"/>
    <mergeCell ref="B211:C2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FBF2-A0E0-4224-93D7-9B5B51E7B9CF}">
  <dimension ref="A1:S264"/>
  <sheetViews>
    <sheetView workbookViewId="0">
      <selection activeCell="A20" sqref="A20"/>
    </sheetView>
  </sheetViews>
  <sheetFormatPr defaultRowHeight="15" customHeight="1"/>
  <cols>
    <col min="1" max="1" width="50.7109375" style="1" customWidth="1"/>
    <col min="2" max="2" width="12.7109375" style="1" customWidth="1"/>
    <col min="3" max="3" width="3.7109375" style="1" customWidth="1"/>
    <col min="4" max="4" width="12.7109375" style="1" customWidth="1"/>
    <col min="5" max="5" width="50.7109375" style="1" customWidth="1"/>
    <col min="6" max="16384" width="9.140625" style="1"/>
  </cols>
  <sheetData>
    <row r="1" spans="1:19" ht="60" customHeight="1">
      <c r="A1" s="186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15" customHeight="1">
      <c r="A2" s="181"/>
      <c r="B2" s="167"/>
      <c r="C2" s="167"/>
      <c r="D2" s="167"/>
      <c r="E2" s="182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15" customHeight="1">
      <c r="A3" s="202" t="s">
        <v>179</v>
      </c>
      <c r="B3" s="203"/>
      <c r="C3" s="203"/>
      <c r="D3" s="203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19" ht="15" customHeight="1">
      <c r="A4" s="204" t="s">
        <v>3</v>
      </c>
      <c r="B4" s="205"/>
      <c r="C4" s="205"/>
      <c r="D4" s="205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19" ht="15" customHeight="1">
      <c r="A5" s="204" t="s">
        <v>5</v>
      </c>
      <c r="B5" s="205"/>
      <c r="C5" s="205"/>
      <c r="D5" s="205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15" customHeight="1">
      <c r="A6" s="204" t="s">
        <v>7</v>
      </c>
      <c r="B6" s="205"/>
      <c r="C6" s="205"/>
      <c r="D6" s="205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19" ht="15" customHeight="1">
      <c r="A7" s="183"/>
      <c r="B7" s="184"/>
      <c r="C7" s="184"/>
      <c r="D7" s="184"/>
      <c r="E7" s="185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</row>
    <row r="8" spans="1:19" ht="120" customHeight="1">
      <c r="A8" s="141" t="s">
        <v>9</v>
      </c>
      <c r="B8" s="142"/>
      <c r="C8" s="142"/>
      <c r="D8" s="142"/>
      <c r="E8" s="143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</row>
    <row r="9" spans="1:19" ht="15" customHeight="1">
      <c r="A9" s="6"/>
      <c r="B9" s="4"/>
      <c r="C9" s="4"/>
      <c r="D9" s="4"/>
      <c r="E9" s="102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</row>
    <row r="10" spans="1:19" ht="15" customHeight="1">
      <c r="A10" s="153" t="s">
        <v>10</v>
      </c>
      <c r="B10" s="154"/>
      <c r="C10" s="154"/>
      <c r="D10" s="154"/>
      <c r="E10" s="155"/>
      <c r="F10" s="3"/>
      <c r="G10" s="3"/>
      <c r="H10" s="3"/>
      <c r="I10" s="7"/>
      <c r="J10" s="3"/>
      <c r="K10" s="3"/>
      <c r="L10" s="3"/>
      <c r="M10" s="3"/>
      <c r="N10" s="3"/>
      <c r="O10" s="3"/>
      <c r="P10" s="3"/>
      <c r="Q10" s="3"/>
      <c r="R10" s="229"/>
      <c r="S10" s="229"/>
    </row>
    <row r="11" spans="1:19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</row>
    <row r="12" spans="1:19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</row>
    <row r="13" spans="1:19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 ht="15" customHeight="1">
      <c r="A14" s="12" t="s">
        <v>16</v>
      </c>
      <c r="B14" s="13"/>
      <c r="C14" s="77"/>
      <c r="D14" s="77"/>
      <c r="E14" s="112" t="s">
        <v>30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5" customHeight="1">
      <c r="A15" s="56" t="s">
        <v>180</v>
      </c>
      <c r="B15" s="15"/>
      <c r="C15" s="77"/>
      <c r="D15" s="23"/>
      <c r="E15" s="140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</row>
    <row r="16" spans="1:19" ht="15" customHeight="1">
      <c r="A16" s="56" t="s">
        <v>153</v>
      </c>
      <c r="B16" s="15"/>
      <c r="C16" s="77"/>
      <c r="D16" s="23"/>
      <c r="E16" s="161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</row>
    <row r="17" spans="1:19" ht="15" customHeight="1">
      <c r="A17" s="56" t="s">
        <v>181</v>
      </c>
      <c r="B17" s="15"/>
      <c r="C17" s="77"/>
      <c r="D17" s="23"/>
      <c r="E17" s="232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 ht="15" customHeight="1">
      <c r="A18" s="56" t="s">
        <v>182</v>
      </c>
      <c r="B18" s="15"/>
      <c r="C18" s="77"/>
      <c r="D18" s="23"/>
      <c r="E18" s="232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 ht="15" customHeight="1">
      <c r="A19" s="56" t="s">
        <v>154</v>
      </c>
      <c r="B19" s="15"/>
      <c r="C19" s="77"/>
      <c r="D19" s="23"/>
      <c r="E19" s="232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 ht="15" customHeight="1">
      <c r="A20" s="56" t="s">
        <v>183</v>
      </c>
      <c r="B20" s="15"/>
      <c r="C20" s="77"/>
      <c r="D20" s="23"/>
      <c r="E20" s="232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 ht="15" customHeight="1">
      <c r="A21" s="56" t="s">
        <v>184</v>
      </c>
      <c r="B21" s="15"/>
      <c r="C21" s="77"/>
      <c r="D21" s="23"/>
      <c r="E21" s="232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ht="15" customHeight="1">
      <c r="A22" s="56" t="s">
        <v>185</v>
      </c>
      <c r="B22" s="15"/>
      <c r="C22" s="77"/>
      <c r="D22" s="23"/>
      <c r="E22" s="232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</row>
    <row r="23" spans="1:19" ht="15" customHeight="1">
      <c r="A23" s="37"/>
      <c r="B23" s="17"/>
      <c r="C23" s="78"/>
      <c r="D23" s="17"/>
      <c r="E23" s="232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</row>
    <row r="24" spans="1:19" ht="15" customHeight="1">
      <c r="A24" s="16"/>
      <c r="B24" s="15"/>
      <c r="C24" s="77"/>
      <c r="D24" s="23"/>
      <c r="E24" s="233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</row>
    <row r="25" spans="1:19" ht="15" customHeight="1">
      <c r="A25" s="51" t="s">
        <v>24</v>
      </c>
      <c r="B25" s="19">
        <f>SUM(B15:B22)</f>
        <v>0</v>
      </c>
      <c r="C25" s="20" t="s">
        <v>25</v>
      </c>
      <c r="D25" s="19">
        <f>SUM(D15:D24)</f>
        <v>0</v>
      </c>
      <c r="E25" s="105" t="s">
        <v>26</v>
      </c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 ht="15" customHeight="1">
      <c r="A26" s="51" t="s">
        <v>27</v>
      </c>
      <c r="B26" s="21">
        <f>IF(D25=0, 0, (B25/D25))</f>
        <v>0</v>
      </c>
      <c r="C26" s="77"/>
      <c r="D26" s="77"/>
      <c r="E26" s="106" t="s">
        <v>28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</row>
    <row r="27" spans="1:19" ht="15" customHeight="1">
      <c r="A27" s="16"/>
      <c r="B27" s="79"/>
      <c r="C27" s="77"/>
      <c r="D27" s="77"/>
      <c r="E27" s="14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</row>
    <row r="28" spans="1:19" ht="15" customHeight="1">
      <c r="A28" s="12" t="s">
        <v>29</v>
      </c>
      <c r="B28" s="13"/>
      <c r="C28" s="77"/>
      <c r="D28" s="77"/>
      <c r="E28" s="107" t="s">
        <v>30</v>
      </c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</row>
    <row r="29" spans="1:19" ht="15" customHeight="1">
      <c r="A29" s="56" t="s">
        <v>186</v>
      </c>
      <c r="B29" s="15"/>
      <c r="C29" s="77"/>
      <c r="D29" s="23"/>
      <c r="E29" s="140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</row>
    <row r="30" spans="1:19" ht="15" customHeight="1">
      <c r="A30" s="56" t="s">
        <v>187</v>
      </c>
      <c r="B30" s="15"/>
      <c r="C30" s="77"/>
      <c r="D30" s="23"/>
      <c r="E30" s="232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</row>
    <row r="31" spans="1:19" ht="15" customHeight="1">
      <c r="A31" s="56" t="s">
        <v>188</v>
      </c>
      <c r="B31" s="15"/>
      <c r="C31" s="77"/>
      <c r="D31" s="23"/>
      <c r="E31" s="232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</row>
    <row r="32" spans="1:19" ht="15" customHeight="1">
      <c r="A32" s="56" t="s">
        <v>189</v>
      </c>
      <c r="B32" s="15"/>
      <c r="C32" s="77"/>
      <c r="D32" s="23"/>
      <c r="E32" s="232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</row>
    <row r="33" spans="1:19" ht="15" customHeight="1">
      <c r="A33" s="56" t="s">
        <v>190</v>
      </c>
      <c r="B33" s="15"/>
      <c r="C33" s="77"/>
      <c r="D33" s="23"/>
      <c r="E33" s="234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</row>
    <row r="34" spans="1:19" ht="15" customHeight="1">
      <c r="A34" s="56" t="s">
        <v>191</v>
      </c>
      <c r="B34" s="15"/>
      <c r="C34" s="77"/>
      <c r="D34" s="23"/>
      <c r="E34" s="234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</row>
    <row r="35" spans="1:19" ht="15" customHeight="1">
      <c r="A35" s="56" t="s">
        <v>192</v>
      </c>
      <c r="B35" s="15"/>
      <c r="C35" s="77"/>
      <c r="D35" s="23"/>
      <c r="E35" s="234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</row>
    <row r="36" spans="1:19" ht="15" customHeight="1">
      <c r="A36" s="56" t="s">
        <v>193</v>
      </c>
      <c r="B36" s="15"/>
      <c r="C36" s="77"/>
      <c r="D36" s="23"/>
      <c r="E36" s="234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</row>
    <row r="37" spans="1:19" ht="15" customHeight="1">
      <c r="A37" s="56" t="s">
        <v>194</v>
      </c>
      <c r="B37" s="15"/>
      <c r="C37" s="77"/>
      <c r="D37" s="23"/>
      <c r="E37" s="234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</row>
    <row r="38" spans="1:19" ht="15" customHeight="1">
      <c r="A38" s="56" t="s">
        <v>195</v>
      </c>
      <c r="B38" s="15"/>
      <c r="C38" s="77"/>
      <c r="D38" s="23"/>
      <c r="E38" s="234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</row>
    <row r="39" spans="1:19" ht="30" customHeight="1">
      <c r="A39" s="56" t="s">
        <v>155</v>
      </c>
      <c r="B39" s="15"/>
      <c r="C39" s="77"/>
      <c r="D39" s="23"/>
      <c r="E39" s="235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 ht="15" customHeight="1">
      <c r="A40" s="16"/>
      <c r="B40" s="46"/>
      <c r="C40" s="77"/>
      <c r="D40" s="46"/>
      <c r="E40" s="238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 ht="15" customHeight="1">
      <c r="A41" s="51" t="s">
        <v>24</v>
      </c>
      <c r="B41" s="19">
        <f>SUM(B29:B39)</f>
        <v>0</v>
      </c>
      <c r="C41" s="20" t="s">
        <v>25</v>
      </c>
      <c r="D41" s="19">
        <f>SUM(D29:D39)</f>
        <v>0</v>
      </c>
      <c r="E41" s="105" t="s">
        <v>42</v>
      </c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</row>
    <row r="42" spans="1:19" ht="15" customHeight="1">
      <c r="A42" s="51" t="s">
        <v>27</v>
      </c>
      <c r="B42" s="21">
        <f>IF(D41=0, 0, (B41/D41))</f>
        <v>0</v>
      </c>
      <c r="C42" s="77"/>
      <c r="D42" s="77"/>
      <c r="E42" s="106" t="s">
        <v>28</v>
      </c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</row>
    <row r="43" spans="1:19" ht="15" customHeight="1">
      <c r="A43" s="18"/>
      <c r="B43" s="79"/>
      <c r="C43" s="77"/>
      <c r="D43" s="77"/>
      <c r="E43" s="106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 ht="15" customHeight="1">
      <c r="A44" s="12" t="s">
        <v>43</v>
      </c>
      <c r="B44" s="41"/>
      <c r="C44" s="82"/>
      <c r="D44" s="42"/>
      <c r="E44" s="107" t="s">
        <v>30</v>
      </c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 ht="15" customHeight="1">
      <c r="A45" s="56" t="s">
        <v>196</v>
      </c>
      <c r="B45" s="15"/>
      <c r="C45" s="77"/>
      <c r="D45" s="23"/>
      <c r="E45" s="160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 ht="15" customHeight="1">
      <c r="A46" s="56" t="s">
        <v>182</v>
      </c>
      <c r="B46" s="15"/>
      <c r="C46" s="77"/>
      <c r="D46" s="23"/>
      <c r="E46" s="236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 ht="15" customHeight="1">
      <c r="A47" s="56" t="s">
        <v>197</v>
      </c>
      <c r="B47" s="15"/>
      <c r="C47" s="77"/>
      <c r="D47" s="23"/>
      <c r="E47" s="236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 ht="15" customHeight="1">
      <c r="A48" s="56" t="s">
        <v>198</v>
      </c>
      <c r="B48" s="15"/>
      <c r="C48" s="77"/>
      <c r="D48" s="23"/>
      <c r="E48" s="236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9" ht="15" customHeight="1">
      <c r="A49" s="56" t="s">
        <v>199</v>
      </c>
      <c r="B49" s="15"/>
      <c r="C49" s="77"/>
      <c r="D49" s="23"/>
      <c r="E49" s="236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</row>
    <row r="50" spans="1:19" ht="15" customHeight="1">
      <c r="A50" s="56" t="s">
        <v>48</v>
      </c>
      <c r="B50" s="15"/>
      <c r="C50" s="77"/>
      <c r="D50" s="23"/>
      <c r="E50" s="236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</row>
    <row r="51" spans="1:19" ht="30" customHeight="1">
      <c r="A51" s="56" t="s">
        <v>200</v>
      </c>
      <c r="B51" s="15"/>
      <c r="C51" s="77"/>
      <c r="D51" s="23"/>
      <c r="E51" s="236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</row>
    <row r="52" spans="1:19" ht="15" customHeight="1">
      <c r="A52" s="56" t="s">
        <v>201</v>
      </c>
      <c r="B52" s="15"/>
      <c r="C52" s="77"/>
      <c r="D52" s="23"/>
      <c r="E52" s="236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</row>
    <row r="53" spans="1:19" ht="30" customHeight="1">
      <c r="A53" s="56" t="s">
        <v>51</v>
      </c>
      <c r="B53" s="15"/>
      <c r="C53" s="77"/>
      <c r="D53" s="23"/>
      <c r="E53" s="236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</row>
    <row r="54" spans="1:19" ht="15" customHeight="1">
      <c r="A54" s="56" t="s">
        <v>191</v>
      </c>
      <c r="B54" s="15"/>
      <c r="C54" s="77"/>
      <c r="D54" s="23"/>
      <c r="E54" s="236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</row>
    <row r="55" spans="1:19" ht="30" customHeight="1">
      <c r="A55" s="56" t="s">
        <v>52</v>
      </c>
      <c r="B55" s="15"/>
      <c r="C55" s="77"/>
      <c r="D55" s="23"/>
      <c r="E55" s="236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</row>
    <row r="56" spans="1:19" ht="15" customHeight="1">
      <c r="A56" s="56" t="s">
        <v>202</v>
      </c>
      <c r="B56" s="15"/>
      <c r="C56" s="77"/>
      <c r="D56" s="23"/>
      <c r="E56" s="236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</row>
    <row r="57" spans="1:19" ht="30" customHeight="1">
      <c r="A57" s="56" t="s">
        <v>203</v>
      </c>
      <c r="B57" s="15"/>
      <c r="C57" s="77"/>
      <c r="D57" s="23"/>
      <c r="E57" s="236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</row>
    <row r="58" spans="1:19" ht="15" customHeight="1">
      <c r="A58" s="56" t="s">
        <v>204</v>
      </c>
      <c r="B58" s="15"/>
      <c r="C58" s="77"/>
      <c r="D58" s="23"/>
      <c r="E58" s="236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</row>
    <row r="59" spans="1:19" ht="15" customHeight="1">
      <c r="A59" s="56" t="s">
        <v>205</v>
      </c>
      <c r="B59" s="15"/>
      <c r="C59" s="77"/>
      <c r="D59" s="23"/>
      <c r="E59" s="236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</row>
    <row r="60" spans="1:19" ht="15" customHeight="1">
      <c r="A60" s="56" t="s">
        <v>57</v>
      </c>
      <c r="B60" s="15"/>
      <c r="C60" s="77"/>
      <c r="D60" s="23"/>
      <c r="E60" s="236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</row>
    <row r="61" spans="1:19" ht="15" customHeight="1">
      <c r="A61" s="56" t="s">
        <v>58</v>
      </c>
      <c r="B61" s="15"/>
      <c r="C61" s="77"/>
      <c r="D61" s="23"/>
      <c r="E61" s="236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</row>
    <row r="62" spans="1:19" ht="15" customHeight="1">
      <c r="A62" s="56"/>
      <c r="B62" s="15"/>
      <c r="C62" s="77"/>
      <c r="D62" s="23"/>
      <c r="E62" s="237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</row>
    <row r="63" spans="1:19" ht="15" customHeight="1">
      <c r="A63" s="44"/>
      <c r="B63" s="83"/>
      <c r="C63" s="77"/>
      <c r="D63" s="83"/>
      <c r="E63" s="113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</row>
    <row r="64" spans="1:19" ht="15" customHeight="1">
      <c r="A64" s="51" t="s">
        <v>24</v>
      </c>
      <c r="B64" s="19">
        <f>SUM(B45:B62)</f>
        <v>0</v>
      </c>
      <c r="C64" s="20" t="s">
        <v>25</v>
      </c>
      <c r="D64" s="19">
        <f>SUM(D45:D62)</f>
        <v>0</v>
      </c>
      <c r="E64" s="238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</row>
    <row r="65" spans="1:19" ht="15" customHeight="1">
      <c r="A65" s="51" t="s">
        <v>27</v>
      </c>
      <c r="B65" s="21">
        <f>IF(D64=0, 0, (B64/D64))</f>
        <v>0</v>
      </c>
      <c r="C65" s="77"/>
      <c r="D65" s="77"/>
      <c r="E65" s="238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</row>
    <row r="66" spans="1:19" ht="15" customHeight="1">
      <c r="A66" s="16"/>
      <c r="B66" s="84"/>
      <c r="C66" s="77"/>
      <c r="D66" s="85"/>
      <c r="E66" s="238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</row>
    <row r="67" spans="1:19" ht="15" customHeight="1">
      <c r="A67" s="12" t="s">
        <v>59</v>
      </c>
      <c r="B67" s="13"/>
      <c r="C67" s="77"/>
      <c r="D67" s="77"/>
      <c r="E67" s="107" t="s">
        <v>30</v>
      </c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</row>
    <row r="68" spans="1:19" ht="15" customHeight="1">
      <c r="A68" s="60" t="s">
        <v>181</v>
      </c>
      <c r="B68" s="15"/>
      <c r="C68" s="77"/>
      <c r="D68" s="23"/>
      <c r="E68" s="140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</row>
    <row r="69" spans="1:19" ht="15" customHeight="1">
      <c r="A69" s="60" t="s">
        <v>182</v>
      </c>
      <c r="B69" s="15"/>
      <c r="C69" s="77"/>
      <c r="D69" s="23"/>
      <c r="E69" s="232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</row>
    <row r="70" spans="1:19" ht="15" customHeight="1">
      <c r="A70" s="60" t="s">
        <v>206</v>
      </c>
      <c r="B70" s="15"/>
      <c r="C70" s="77"/>
      <c r="D70" s="23"/>
      <c r="E70" s="232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</row>
    <row r="71" spans="1:19" ht="15" customHeight="1">
      <c r="A71" s="60" t="s">
        <v>207</v>
      </c>
      <c r="B71" s="15"/>
      <c r="C71" s="77"/>
      <c r="D71" s="23"/>
      <c r="E71" s="233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</row>
    <row r="72" spans="1:19" ht="15" customHeight="1">
      <c r="A72" s="16"/>
      <c r="B72" s="46"/>
      <c r="C72" s="77"/>
      <c r="D72" s="46"/>
      <c r="E72" s="238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</row>
    <row r="73" spans="1:19" ht="15" customHeight="1">
      <c r="A73" s="51" t="s">
        <v>24</v>
      </c>
      <c r="B73" s="19">
        <f>SUM(B68:B71)</f>
        <v>0</v>
      </c>
      <c r="C73" s="20" t="s">
        <v>25</v>
      </c>
      <c r="D73" s="19">
        <f>SUM(D68:D71)</f>
        <v>0</v>
      </c>
      <c r="E73" s="105" t="s">
        <v>42</v>
      </c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</row>
    <row r="74" spans="1:19" ht="15" customHeight="1">
      <c r="A74" s="51" t="s">
        <v>27</v>
      </c>
      <c r="B74" s="21">
        <f>IF(D73=0, 0, (B73/D73))</f>
        <v>0</v>
      </c>
      <c r="C74" s="77"/>
      <c r="D74" s="77"/>
      <c r="E74" s="106" t="s">
        <v>28</v>
      </c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</row>
    <row r="75" spans="1:19" ht="15" customHeight="1">
      <c r="A75" s="16"/>
      <c r="B75" s="84"/>
      <c r="C75" s="77"/>
      <c r="D75" s="85"/>
      <c r="E75" s="238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</row>
    <row r="76" spans="1:19" ht="15" customHeight="1">
      <c r="A76" s="12" t="s">
        <v>62</v>
      </c>
      <c r="B76" s="13"/>
      <c r="C76" s="77"/>
      <c r="D76" s="77"/>
      <c r="E76" s="107" t="s">
        <v>30</v>
      </c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</row>
    <row r="77" spans="1:19" ht="15" customHeight="1">
      <c r="A77" s="60" t="s">
        <v>18</v>
      </c>
      <c r="B77" s="15"/>
      <c r="C77" s="77"/>
      <c r="D77" s="23"/>
      <c r="E77" s="140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</row>
    <row r="78" spans="1:19" ht="15" customHeight="1">
      <c r="A78" s="60" t="s">
        <v>182</v>
      </c>
      <c r="B78" s="15"/>
      <c r="C78" s="77"/>
      <c r="D78" s="23"/>
      <c r="E78" s="232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</row>
    <row r="79" spans="1:19" ht="15" customHeight="1">
      <c r="A79" s="60" t="s">
        <v>154</v>
      </c>
      <c r="B79" s="15"/>
      <c r="C79" s="77"/>
      <c r="D79" s="23"/>
      <c r="E79" s="232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</row>
    <row r="80" spans="1:19" ht="15" customHeight="1">
      <c r="A80" s="60" t="s">
        <v>207</v>
      </c>
      <c r="B80" s="15"/>
      <c r="C80" s="77"/>
      <c r="D80" s="23"/>
      <c r="E80" s="233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</row>
    <row r="81" spans="1:19" ht="15" customHeight="1">
      <c r="A81" s="16"/>
      <c r="B81" s="46"/>
      <c r="C81" s="77"/>
      <c r="D81" s="46"/>
      <c r="E81" s="238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</row>
    <row r="82" spans="1:19" ht="15" customHeight="1">
      <c r="A82" s="51" t="s">
        <v>24</v>
      </c>
      <c r="B82" s="19">
        <f>SUM(B77:B80)</f>
        <v>0</v>
      </c>
      <c r="C82" s="20" t="s">
        <v>25</v>
      </c>
      <c r="D82" s="19">
        <f>SUM(D77:D80)</f>
        <v>0</v>
      </c>
      <c r="E82" s="105" t="s">
        <v>42</v>
      </c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</row>
    <row r="83" spans="1:19" ht="15" customHeight="1">
      <c r="A83" s="51" t="s">
        <v>27</v>
      </c>
      <c r="B83" s="21">
        <f>IF(D82=0, 0, (B82/D82))</f>
        <v>0</v>
      </c>
      <c r="C83" s="77"/>
      <c r="D83" s="77"/>
      <c r="E83" s="106" t="s">
        <v>28</v>
      </c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</row>
    <row r="84" spans="1:19" ht="15" customHeight="1">
      <c r="A84" s="18"/>
      <c r="B84" s="87"/>
      <c r="C84" s="77"/>
      <c r="D84" s="87"/>
      <c r="E84" s="107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</row>
    <row r="85" spans="1:19" ht="15" customHeight="1">
      <c r="A85" s="12" t="s">
        <v>156</v>
      </c>
      <c r="B85" s="13"/>
      <c r="C85" s="77"/>
      <c r="D85" s="77"/>
      <c r="E85" s="107" t="s">
        <v>30</v>
      </c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</row>
    <row r="86" spans="1:19" ht="15" customHeight="1">
      <c r="A86" s="60" t="s">
        <v>157</v>
      </c>
      <c r="B86" s="15"/>
      <c r="C86" s="77"/>
      <c r="D86" s="23"/>
      <c r="E86" s="140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</row>
    <row r="87" spans="1:19" ht="15" customHeight="1">
      <c r="A87" s="60" t="s">
        <v>208</v>
      </c>
      <c r="B87" s="15"/>
      <c r="C87" s="77"/>
      <c r="D87" s="23"/>
      <c r="E87" s="232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</row>
    <row r="88" spans="1:19" ht="15" customHeight="1">
      <c r="A88" s="60" t="s">
        <v>159</v>
      </c>
      <c r="B88" s="15"/>
      <c r="C88" s="77"/>
      <c r="D88" s="23"/>
      <c r="E88" s="232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</row>
    <row r="89" spans="1:19" ht="15" customHeight="1">
      <c r="A89" s="60" t="s">
        <v>160</v>
      </c>
      <c r="B89" s="15"/>
      <c r="C89" s="77"/>
      <c r="D89" s="23"/>
      <c r="E89" s="233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</row>
    <row r="90" spans="1:19" ht="15" customHeight="1">
      <c r="A90" s="16"/>
      <c r="B90" s="46"/>
      <c r="C90" s="77"/>
      <c r="D90" s="46"/>
      <c r="E90" s="238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</row>
    <row r="91" spans="1:19" ht="15" customHeight="1">
      <c r="A91" s="51" t="s">
        <v>24</v>
      </c>
      <c r="B91" s="19">
        <f>SUM(B86:B89)</f>
        <v>0</v>
      </c>
      <c r="C91" s="20" t="s">
        <v>25</v>
      </c>
      <c r="D91" s="19">
        <f>SUM(D86:D89)</f>
        <v>0</v>
      </c>
      <c r="E91" s="105" t="s">
        <v>42</v>
      </c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</row>
    <row r="92" spans="1:19" ht="15" customHeight="1">
      <c r="A92" s="51" t="s">
        <v>27</v>
      </c>
      <c r="B92" s="21">
        <f>IF(D91=0, 0, (B91/D91))</f>
        <v>0</v>
      </c>
      <c r="C92" s="77"/>
      <c r="D92" s="77"/>
      <c r="E92" s="106" t="s">
        <v>28</v>
      </c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</row>
    <row r="93" spans="1:19" ht="15" customHeight="1">
      <c r="A93" s="18"/>
      <c r="B93" s="79"/>
      <c r="C93" s="77"/>
      <c r="D93" s="77"/>
      <c r="E93" s="106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</row>
    <row r="94" spans="1:19" ht="15" customHeight="1">
      <c r="A94" s="12" t="s">
        <v>161</v>
      </c>
      <c r="B94" s="13"/>
      <c r="C94" s="77"/>
      <c r="D94" s="77"/>
      <c r="E94" s="107" t="s">
        <v>30</v>
      </c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</row>
    <row r="95" spans="1:19" ht="30" customHeight="1">
      <c r="A95" s="60" t="s">
        <v>209</v>
      </c>
      <c r="B95" s="15"/>
      <c r="C95" s="77"/>
      <c r="D95" s="23"/>
      <c r="E95" s="140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</row>
    <row r="96" spans="1:19" ht="15" customHeight="1">
      <c r="A96" s="60" t="s">
        <v>210</v>
      </c>
      <c r="B96" s="15"/>
      <c r="C96" s="77"/>
      <c r="D96" s="23"/>
      <c r="E96" s="232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</row>
    <row r="97" spans="1:19" ht="15" customHeight="1">
      <c r="A97" s="16"/>
      <c r="B97" s="46"/>
      <c r="C97" s="77"/>
      <c r="D97" s="46"/>
      <c r="E97" s="238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</row>
    <row r="98" spans="1:19" ht="15" customHeight="1">
      <c r="A98" s="51" t="s">
        <v>24</v>
      </c>
      <c r="B98" s="19">
        <f>SUM(B95:B96)</f>
        <v>0</v>
      </c>
      <c r="C98" s="20" t="s">
        <v>25</v>
      </c>
      <c r="D98" s="19">
        <f>SUM(D95:D96)</f>
        <v>0</v>
      </c>
      <c r="E98" s="105" t="s">
        <v>42</v>
      </c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</row>
    <row r="99" spans="1:19" ht="15" customHeight="1">
      <c r="A99" s="51" t="s">
        <v>27</v>
      </c>
      <c r="B99" s="21">
        <f>IF(D98=0, 0, (B98/D98))</f>
        <v>0</v>
      </c>
      <c r="C99" s="77"/>
      <c r="D99" s="77"/>
      <c r="E99" s="106" t="s">
        <v>28</v>
      </c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</row>
    <row r="100" spans="1:19" ht="15" customHeight="1">
      <c r="A100" s="18"/>
      <c r="B100" s="79"/>
      <c r="C100" s="77"/>
      <c r="D100" s="77"/>
      <c r="E100" s="106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</row>
    <row r="101" spans="1:19" ht="15" customHeight="1">
      <c r="A101" s="12" t="s">
        <v>66</v>
      </c>
      <c r="B101" s="13"/>
      <c r="C101" s="77"/>
      <c r="D101" s="77"/>
      <c r="E101" s="107" t="s">
        <v>30</v>
      </c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</row>
    <row r="102" spans="1:19" ht="15" customHeight="1">
      <c r="A102" s="60" t="s">
        <v>181</v>
      </c>
      <c r="B102" s="15"/>
      <c r="C102" s="77"/>
      <c r="D102" s="23"/>
      <c r="E102" s="140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</row>
    <row r="103" spans="1:19" ht="15" customHeight="1">
      <c r="A103" s="60" t="s">
        <v>182</v>
      </c>
      <c r="B103" s="15"/>
      <c r="C103" s="77"/>
      <c r="D103" s="23"/>
      <c r="E103" s="232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</row>
    <row r="104" spans="1:19" ht="15" customHeight="1">
      <c r="A104" s="60" t="s">
        <v>21</v>
      </c>
      <c r="B104" s="15"/>
      <c r="C104" s="77"/>
      <c r="D104" s="23"/>
      <c r="E104" s="232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</row>
    <row r="105" spans="1:19" ht="15" customHeight="1">
      <c r="A105" s="60" t="s">
        <v>154</v>
      </c>
      <c r="B105" s="15"/>
      <c r="C105" s="77"/>
      <c r="D105" s="23"/>
      <c r="E105" s="234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</row>
    <row r="106" spans="1:19" ht="30" customHeight="1">
      <c r="A106" s="60" t="s">
        <v>211</v>
      </c>
      <c r="B106" s="15"/>
      <c r="C106" s="77"/>
      <c r="D106" s="23"/>
      <c r="E106" s="235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</row>
    <row r="107" spans="1:19" ht="15" customHeight="1">
      <c r="A107" s="16"/>
      <c r="B107" s="46"/>
      <c r="C107" s="77"/>
      <c r="D107" s="46"/>
      <c r="E107" s="238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</row>
    <row r="108" spans="1:19" ht="15" customHeight="1">
      <c r="A108" s="51" t="s">
        <v>24</v>
      </c>
      <c r="B108" s="19">
        <f>SUM(B102:B107)</f>
        <v>0</v>
      </c>
      <c r="C108" s="20" t="s">
        <v>25</v>
      </c>
      <c r="D108" s="19">
        <f>SUM(D102:D107)</f>
        <v>0</v>
      </c>
      <c r="E108" s="105" t="s">
        <v>26</v>
      </c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</row>
    <row r="109" spans="1:19" ht="15" customHeight="1">
      <c r="A109" s="51" t="s">
        <v>27</v>
      </c>
      <c r="B109" s="21">
        <f>IF(D108=0, 0, (B108/D108))</f>
        <v>0</v>
      </c>
      <c r="C109" s="77"/>
      <c r="D109" s="77"/>
      <c r="E109" s="106" t="s">
        <v>28</v>
      </c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</row>
    <row r="110" spans="1:19" ht="15" customHeight="1">
      <c r="A110" s="18"/>
      <c r="B110" s="79"/>
      <c r="C110" s="77"/>
      <c r="D110" s="77"/>
      <c r="E110" s="106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</row>
    <row r="111" spans="1:19" ht="15" customHeight="1">
      <c r="A111" s="12" t="s">
        <v>70</v>
      </c>
      <c r="B111" s="13"/>
      <c r="C111" s="77"/>
      <c r="D111" s="77"/>
      <c r="E111" s="107" t="s">
        <v>30</v>
      </c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</row>
    <row r="112" spans="1:19" ht="15" customHeight="1">
      <c r="A112" s="60" t="s">
        <v>181</v>
      </c>
      <c r="B112" s="15"/>
      <c r="C112" s="77"/>
      <c r="D112" s="23"/>
      <c r="E112" s="140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</row>
    <row r="113" spans="1:19" ht="15" customHeight="1">
      <c r="A113" s="60" t="s">
        <v>212</v>
      </c>
      <c r="B113" s="15"/>
      <c r="C113" s="77"/>
      <c r="D113" s="23"/>
      <c r="E113" s="232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</row>
    <row r="114" spans="1:19" ht="15" customHeight="1">
      <c r="A114" s="60" t="s">
        <v>213</v>
      </c>
      <c r="B114" s="15"/>
      <c r="C114" s="77"/>
      <c r="D114" s="23"/>
      <c r="E114" s="232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</row>
    <row r="115" spans="1:19" ht="15" customHeight="1">
      <c r="A115" s="60" t="s">
        <v>214</v>
      </c>
      <c r="B115" s="15"/>
      <c r="C115" s="77"/>
      <c r="D115" s="23"/>
      <c r="E115" s="235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</row>
    <row r="116" spans="1:19" ht="15" customHeight="1">
      <c r="A116" s="16"/>
      <c r="B116" s="46"/>
      <c r="C116" s="77"/>
      <c r="D116" s="46"/>
      <c r="E116" s="238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</row>
    <row r="117" spans="1:19" ht="15" customHeight="1">
      <c r="A117" s="51" t="s">
        <v>24</v>
      </c>
      <c r="B117" s="19">
        <f>SUM(B112:B115)</f>
        <v>0</v>
      </c>
      <c r="C117" s="20" t="s">
        <v>25</v>
      </c>
      <c r="D117" s="19">
        <f>SUM(D112:D115)</f>
        <v>0</v>
      </c>
      <c r="E117" s="105" t="s">
        <v>26</v>
      </c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</row>
    <row r="118" spans="1:19" ht="15" customHeight="1">
      <c r="A118" s="51" t="s">
        <v>27</v>
      </c>
      <c r="B118" s="21">
        <f>IF(D117=0, 0, (B117/D117))</f>
        <v>0</v>
      </c>
      <c r="C118" s="77"/>
      <c r="D118" s="77"/>
      <c r="E118" s="106" t="s">
        <v>28</v>
      </c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</row>
    <row r="119" spans="1:19" ht="15" customHeight="1">
      <c r="A119" s="18"/>
      <c r="B119" s="79"/>
      <c r="C119" s="77"/>
      <c r="D119" s="77"/>
      <c r="E119" s="106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</row>
    <row r="120" spans="1:19" ht="15" customHeight="1">
      <c r="A120" s="12" t="s">
        <v>73</v>
      </c>
      <c r="B120" s="13"/>
      <c r="C120" s="77"/>
      <c r="D120" s="77"/>
      <c r="E120" s="107" t="s">
        <v>30</v>
      </c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</row>
    <row r="121" spans="1:19" ht="15" customHeight="1">
      <c r="A121" s="60" t="s">
        <v>181</v>
      </c>
      <c r="B121" s="15"/>
      <c r="C121" s="77"/>
      <c r="D121" s="23"/>
      <c r="E121" s="140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</row>
    <row r="122" spans="1:19" ht="30" customHeight="1">
      <c r="A122" s="60" t="s">
        <v>183</v>
      </c>
      <c r="B122" s="15"/>
      <c r="C122" s="77"/>
      <c r="D122" s="23"/>
      <c r="E122" s="232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</row>
    <row r="123" spans="1:19" ht="15" customHeight="1">
      <c r="A123" s="60" t="s">
        <v>215</v>
      </c>
      <c r="B123" s="15"/>
      <c r="C123" s="77"/>
      <c r="D123" s="23"/>
      <c r="E123" s="232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</row>
    <row r="124" spans="1:19" ht="30" customHeight="1">
      <c r="A124" s="60" t="s">
        <v>216</v>
      </c>
      <c r="B124" s="15"/>
      <c r="C124" s="77"/>
      <c r="D124" s="23"/>
      <c r="E124" s="232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</row>
    <row r="125" spans="1:19" ht="30" customHeight="1">
      <c r="A125" s="60" t="s">
        <v>217</v>
      </c>
      <c r="B125" s="15"/>
      <c r="C125" s="77"/>
      <c r="D125" s="23"/>
      <c r="E125" s="232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</row>
    <row r="126" spans="1:19" ht="15" customHeight="1">
      <c r="A126" s="60" t="s">
        <v>218</v>
      </c>
      <c r="B126" s="15"/>
      <c r="C126" s="77"/>
      <c r="D126" s="23"/>
      <c r="E126" s="232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</row>
    <row r="127" spans="1:19" ht="15" customHeight="1">
      <c r="A127" s="60" t="s">
        <v>219</v>
      </c>
      <c r="B127" s="15"/>
      <c r="C127" s="77"/>
      <c r="D127" s="23"/>
      <c r="E127" s="232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</row>
    <row r="128" spans="1:19" ht="15" customHeight="1">
      <c r="A128" s="60" t="s">
        <v>165</v>
      </c>
      <c r="B128" s="15"/>
      <c r="C128" s="77"/>
      <c r="D128" s="23"/>
      <c r="E128" s="234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</row>
    <row r="129" spans="1:19" ht="15" customHeight="1">
      <c r="A129" s="60" t="s">
        <v>79</v>
      </c>
      <c r="B129" s="15"/>
      <c r="C129" s="77"/>
      <c r="D129" s="23"/>
      <c r="E129" s="234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</row>
    <row r="130" spans="1:19" ht="15" customHeight="1">
      <c r="A130" s="60" t="s">
        <v>220</v>
      </c>
      <c r="B130" s="15"/>
      <c r="C130" s="77"/>
      <c r="D130" s="23"/>
      <c r="E130" s="234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</row>
    <row r="131" spans="1:19" ht="15" customHeight="1">
      <c r="A131" s="60" t="s">
        <v>221</v>
      </c>
      <c r="B131" s="15"/>
      <c r="C131" s="77"/>
      <c r="D131" s="23"/>
      <c r="E131" s="234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</row>
    <row r="132" spans="1:19" ht="15" customHeight="1">
      <c r="A132" s="56" t="s">
        <v>222</v>
      </c>
      <c r="B132" s="15"/>
      <c r="C132" s="77"/>
      <c r="D132" s="23"/>
      <c r="E132" s="234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</row>
    <row r="133" spans="1:19" ht="15" customHeight="1">
      <c r="A133" s="60" t="s">
        <v>223</v>
      </c>
      <c r="B133" s="15"/>
      <c r="C133" s="77"/>
      <c r="D133" s="23"/>
      <c r="E133" s="235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</row>
    <row r="134" spans="1:19" ht="15" customHeight="1">
      <c r="A134" s="16"/>
      <c r="B134" s="46"/>
      <c r="C134" s="77"/>
      <c r="D134" s="46"/>
      <c r="E134" s="238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</row>
    <row r="135" spans="1:19" ht="15" customHeight="1">
      <c r="A135" s="51" t="s">
        <v>24</v>
      </c>
      <c r="B135" s="19">
        <f>SUM(B121:B133)</f>
        <v>0</v>
      </c>
      <c r="C135" s="20" t="s">
        <v>25</v>
      </c>
      <c r="D135" s="19">
        <f>SUM(D121:D133)</f>
        <v>0</v>
      </c>
      <c r="E135" s="105" t="s">
        <v>26</v>
      </c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</row>
    <row r="136" spans="1:19" ht="15" customHeight="1">
      <c r="A136" s="51" t="s">
        <v>27</v>
      </c>
      <c r="B136" s="21">
        <f>IF(D135=0, 0, (B135/D135))</f>
        <v>0</v>
      </c>
      <c r="C136" s="77"/>
      <c r="D136" s="77"/>
      <c r="E136" s="106" t="s">
        <v>28</v>
      </c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</row>
    <row r="137" spans="1:19" ht="15" customHeight="1">
      <c r="A137" s="18"/>
      <c r="B137" s="79"/>
      <c r="C137" s="77"/>
      <c r="D137" s="77"/>
      <c r="E137" s="106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</row>
    <row r="138" spans="1:19" ht="15" customHeight="1">
      <c r="A138" s="12" t="s">
        <v>85</v>
      </c>
      <c r="B138" s="13"/>
      <c r="C138" s="77"/>
      <c r="D138" s="77"/>
      <c r="E138" s="107" t="s">
        <v>30</v>
      </c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</row>
    <row r="139" spans="1:19" ht="15" customHeight="1">
      <c r="A139" s="26" t="s">
        <v>224</v>
      </c>
      <c r="B139" s="15"/>
      <c r="C139" s="77"/>
      <c r="D139" s="23"/>
      <c r="E139" s="140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</row>
    <row r="140" spans="1:19" ht="15" customHeight="1">
      <c r="A140" s="26" t="s">
        <v>225</v>
      </c>
      <c r="B140" s="15"/>
      <c r="C140" s="77"/>
      <c r="D140" s="23"/>
      <c r="E140" s="232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</row>
    <row r="141" spans="1:19" ht="15" customHeight="1">
      <c r="A141" s="26" t="s">
        <v>166</v>
      </c>
      <c r="B141" s="15"/>
      <c r="C141" s="77"/>
      <c r="D141" s="23"/>
      <c r="E141" s="232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</row>
    <row r="142" spans="1:19" ht="15" customHeight="1">
      <c r="A142" s="26" t="s">
        <v>226</v>
      </c>
      <c r="B142" s="15"/>
      <c r="C142" s="77"/>
      <c r="D142" s="23"/>
      <c r="E142" s="232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</row>
    <row r="143" spans="1:19" ht="15" customHeight="1">
      <c r="A143" s="26" t="s">
        <v>227</v>
      </c>
      <c r="B143" s="15"/>
      <c r="C143" s="77"/>
      <c r="D143" s="23"/>
      <c r="E143" s="232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</row>
    <row r="144" spans="1:19" ht="15" customHeight="1">
      <c r="A144" s="26" t="s">
        <v>228</v>
      </c>
      <c r="B144" s="15"/>
      <c r="C144" s="77"/>
      <c r="D144" s="23"/>
      <c r="E144" s="233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</row>
    <row r="145" spans="1:19" ht="15" customHeight="1">
      <c r="A145" s="16"/>
      <c r="B145" s="46"/>
      <c r="C145" s="77"/>
      <c r="D145" s="46"/>
      <c r="E145" s="238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</row>
    <row r="146" spans="1:19" ht="15" customHeight="1">
      <c r="A146" s="51" t="s">
        <v>24</v>
      </c>
      <c r="B146" s="19">
        <f>SUM(B139:B144)</f>
        <v>0</v>
      </c>
      <c r="C146" s="20" t="s">
        <v>25</v>
      </c>
      <c r="D146" s="19">
        <f>SUM(D139:D144)/2</f>
        <v>0</v>
      </c>
      <c r="E146" s="105" t="s">
        <v>84</v>
      </c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</row>
    <row r="147" spans="1:19" ht="15" customHeight="1">
      <c r="A147" s="51" t="s">
        <v>27</v>
      </c>
      <c r="B147" s="21">
        <f>IF(D146=0, 0, (B146/D146))</f>
        <v>0</v>
      </c>
      <c r="C147" s="77"/>
      <c r="D147" s="77"/>
      <c r="E147" s="106" t="s">
        <v>28</v>
      </c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</row>
    <row r="148" spans="1:19" ht="15" customHeight="1">
      <c r="A148" s="18"/>
      <c r="B148" s="79"/>
      <c r="C148" s="77"/>
      <c r="D148" s="77"/>
      <c r="E148" s="106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</row>
    <row r="149" spans="1:19" ht="15" customHeight="1">
      <c r="A149" s="12" t="s">
        <v>91</v>
      </c>
      <c r="B149" s="13"/>
      <c r="C149" s="77"/>
      <c r="D149" s="77"/>
      <c r="E149" s="107" t="s">
        <v>30</v>
      </c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</row>
    <row r="150" spans="1:19" ht="30" customHeight="1">
      <c r="A150" s="26" t="s">
        <v>229</v>
      </c>
      <c r="B150" s="15"/>
      <c r="C150" s="77"/>
      <c r="D150" s="23"/>
      <c r="E150" s="140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</row>
    <row r="151" spans="1:19" ht="15" customHeight="1">
      <c r="A151" s="56" t="s">
        <v>230</v>
      </c>
      <c r="B151" s="15"/>
      <c r="C151" s="77"/>
      <c r="D151" s="23"/>
      <c r="E151" s="233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</row>
    <row r="152" spans="1:19" ht="15" customHeight="1">
      <c r="A152" s="16"/>
      <c r="B152" s="46"/>
      <c r="C152" s="77"/>
      <c r="D152" s="46"/>
      <c r="E152" s="238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</row>
    <row r="153" spans="1:19" ht="15" customHeight="1">
      <c r="A153" s="51" t="s">
        <v>24</v>
      </c>
      <c r="B153" s="19">
        <f>SUM(B150:B151)</f>
        <v>0</v>
      </c>
      <c r="C153" s="20" t="s">
        <v>25</v>
      </c>
      <c r="D153" s="19">
        <f>SUM(D150:D151)</f>
        <v>0</v>
      </c>
      <c r="E153" s="105" t="s">
        <v>231</v>
      </c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</row>
    <row r="154" spans="1:19" ht="15" customHeight="1">
      <c r="A154" s="51" t="s">
        <v>27</v>
      </c>
      <c r="B154" s="21">
        <f>IF(D153=0, 0, (B153/D153))</f>
        <v>0</v>
      </c>
      <c r="C154" s="77"/>
      <c r="D154" s="77"/>
      <c r="E154" s="106" t="s">
        <v>28</v>
      </c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</row>
    <row r="155" spans="1:19" ht="15" customHeight="1">
      <c r="A155" s="18"/>
      <c r="B155" s="79"/>
      <c r="C155" s="77"/>
      <c r="D155" s="77"/>
      <c r="E155" s="106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</row>
    <row r="156" spans="1:19" ht="15" customHeight="1">
      <c r="A156" s="47" t="s">
        <v>232</v>
      </c>
      <c r="B156" s="13"/>
      <c r="C156" s="77"/>
      <c r="D156" s="77"/>
      <c r="E156" s="107" t="s">
        <v>30</v>
      </c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</row>
    <row r="157" spans="1:19" ht="30" customHeight="1">
      <c r="A157" s="26" t="s">
        <v>233</v>
      </c>
      <c r="B157" s="15"/>
      <c r="C157" s="77"/>
      <c r="D157" s="23"/>
      <c r="E157" s="140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</row>
    <row r="158" spans="1:19" ht="15" customHeight="1">
      <c r="A158" s="56" t="s">
        <v>234</v>
      </c>
      <c r="B158" s="15"/>
      <c r="C158" s="77"/>
      <c r="D158" s="23"/>
      <c r="E158" s="232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</row>
    <row r="159" spans="1:19" ht="15" customHeight="1">
      <c r="A159" s="56" t="s">
        <v>168</v>
      </c>
      <c r="B159" s="15"/>
      <c r="C159" s="77"/>
      <c r="D159" s="23"/>
      <c r="E159" s="232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</row>
    <row r="160" spans="1:19" ht="15" customHeight="1">
      <c r="A160" s="26" t="s">
        <v>235</v>
      </c>
      <c r="B160" s="15"/>
      <c r="C160" s="77"/>
      <c r="D160" s="23"/>
      <c r="E160" s="233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</row>
    <row r="161" spans="1:19" ht="15" customHeight="1">
      <c r="A161" s="26" t="s">
        <v>185</v>
      </c>
      <c r="B161" s="15"/>
      <c r="C161" s="77"/>
      <c r="D161" s="23"/>
      <c r="E161" s="238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</row>
    <row r="162" spans="1:19" ht="15" customHeight="1">
      <c r="A162" s="16"/>
      <c r="B162" s="46"/>
      <c r="C162" s="77"/>
      <c r="D162" s="46"/>
      <c r="E162" s="238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</row>
    <row r="163" spans="1:19" ht="15" customHeight="1">
      <c r="A163" s="51" t="s">
        <v>24</v>
      </c>
      <c r="B163" s="19">
        <f>SUM(B157:B162)</f>
        <v>0</v>
      </c>
      <c r="C163" s="20" t="s">
        <v>25</v>
      </c>
      <c r="D163" s="19">
        <f>SUM(D157:D162)</f>
        <v>0</v>
      </c>
      <c r="E163" s="105" t="s">
        <v>42</v>
      </c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</row>
    <row r="164" spans="1:19" ht="15" customHeight="1">
      <c r="A164" s="51" t="s">
        <v>27</v>
      </c>
      <c r="B164" s="21">
        <f>IF(D163=0, 0, (B163/D163))</f>
        <v>0</v>
      </c>
      <c r="C164" s="77"/>
      <c r="D164" s="77"/>
      <c r="E164" s="106" t="s">
        <v>28</v>
      </c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</row>
    <row r="165" spans="1:19" ht="15" customHeight="1">
      <c r="A165" s="18"/>
      <c r="B165" s="79"/>
      <c r="C165" s="77"/>
      <c r="D165" s="77"/>
      <c r="E165" s="106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</row>
    <row r="166" spans="1:19" ht="15" customHeight="1">
      <c r="A166" s="59" t="s">
        <v>98</v>
      </c>
      <c r="B166" s="13"/>
      <c r="C166" s="77"/>
      <c r="D166" s="77"/>
      <c r="E166" s="107" t="s">
        <v>30</v>
      </c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</row>
    <row r="167" spans="1:19" ht="15" customHeight="1">
      <c r="A167" s="56" t="s">
        <v>236</v>
      </c>
      <c r="B167" s="15"/>
      <c r="C167" s="77"/>
      <c r="D167" s="23"/>
      <c r="E167" s="114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</row>
    <row r="168" spans="1:19" ht="15" customHeight="1">
      <c r="A168" s="51" t="s">
        <v>24</v>
      </c>
      <c r="B168" s="19">
        <f>SUM(B167:B167)</f>
        <v>0</v>
      </c>
      <c r="C168" s="20" t="s">
        <v>25</v>
      </c>
      <c r="D168" s="19">
        <f>SUM(D167:D167)</f>
        <v>0</v>
      </c>
      <c r="E168" s="105" t="s">
        <v>42</v>
      </c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</row>
    <row r="169" spans="1:19" ht="15" customHeight="1">
      <c r="A169" s="51" t="s">
        <v>27</v>
      </c>
      <c r="B169" s="21">
        <f>IF(D168=0, 0, (B168/D168))</f>
        <v>0</v>
      </c>
      <c r="C169" s="77"/>
      <c r="D169" s="77"/>
      <c r="E169" s="106" t="s">
        <v>28</v>
      </c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</row>
    <row r="170" spans="1:19" ht="15" customHeight="1">
      <c r="A170" s="16"/>
      <c r="B170" s="13"/>
      <c r="C170" s="77"/>
      <c r="D170" s="77"/>
      <c r="E170" s="14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</row>
    <row r="171" spans="1:19" ht="15" customHeight="1">
      <c r="A171" s="50" t="s">
        <v>237</v>
      </c>
      <c r="B171" s="13"/>
      <c r="C171" s="77"/>
      <c r="D171" s="77"/>
      <c r="E171" s="107" t="s">
        <v>30</v>
      </c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</row>
    <row r="172" spans="1:19" ht="15" customHeight="1">
      <c r="A172" s="56" t="s">
        <v>170</v>
      </c>
      <c r="B172" s="15"/>
      <c r="C172" s="77"/>
      <c r="D172" s="23"/>
      <c r="E172" s="140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</row>
    <row r="173" spans="1:19" ht="15" customHeight="1">
      <c r="A173" s="56" t="s">
        <v>171</v>
      </c>
      <c r="B173" s="15"/>
      <c r="C173" s="77"/>
      <c r="D173" s="23"/>
      <c r="E173" s="241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</row>
    <row r="174" spans="1:19" ht="15" customHeight="1">
      <c r="A174" s="56" t="s">
        <v>172</v>
      </c>
      <c r="B174" s="15"/>
      <c r="C174" s="77"/>
      <c r="D174" s="23"/>
      <c r="E174" s="241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</row>
    <row r="175" spans="1:19" ht="15" customHeight="1">
      <c r="A175" s="56" t="s">
        <v>238</v>
      </c>
      <c r="B175" s="15"/>
      <c r="C175" s="77"/>
      <c r="D175" s="23"/>
      <c r="E175" s="242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</row>
    <row r="176" spans="1:19" ht="15" customHeight="1">
      <c r="A176" s="16"/>
      <c r="B176" s="46"/>
      <c r="C176" s="77"/>
      <c r="D176" s="46"/>
      <c r="E176" s="238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</row>
    <row r="177" spans="1:19" ht="15" customHeight="1">
      <c r="A177" s="51" t="s">
        <v>24</v>
      </c>
      <c r="B177" s="19">
        <f>SUM(B172:B176)</f>
        <v>0</v>
      </c>
      <c r="C177" s="20" t="s">
        <v>25</v>
      </c>
      <c r="D177" s="19">
        <f>SUM(D172:D176)</f>
        <v>0</v>
      </c>
      <c r="E177" s="105" t="s">
        <v>42</v>
      </c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</row>
    <row r="178" spans="1:19" ht="15" customHeight="1">
      <c r="A178" s="51" t="s">
        <v>27</v>
      </c>
      <c r="B178" s="21">
        <f>IF(D177=0, 0, (B177/D177))</f>
        <v>0</v>
      </c>
      <c r="C178" s="77"/>
      <c r="D178" s="77"/>
      <c r="E178" s="106" t="s">
        <v>28</v>
      </c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</row>
    <row r="179" spans="1:19" ht="30" customHeight="1">
      <c r="A179" s="16"/>
      <c r="B179" s="13"/>
      <c r="C179" s="77"/>
      <c r="D179" s="77"/>
      <c r="E179" s="14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</row>
    <row r="180" spans="1:19" ht="30" customHeight="1">
      <c r="A180" s="63" t="s">
        <v>239</v>
      </c>
      <c r="B180" s="13"/>
      <c r="C180" s="77"/>
      <c r="D180" s="77"/>
      <c r="E180" s="107" t="s">
        <v>30</v>
      </c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</row>
    <row r="181" spans="1:19" ht="15" customHeight="1">
      <c r="A181" s="56" t="s">
        <v>240</v>
      </c>
      <c r="B181" s="15"/>
      <c r="C181" s="77"/>
      <c r="D181" s="23"/>
      <c r="E181" s="140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</row>
    <row r="182" spans="1:19" ht="15" customHeight="1">
      <c r="A182" s="56" t="s">
        <v>241</v>
      </c>
      <c r="B182" s="15"/>
      <c r="C182" s="77"/>
      <c r="D182" s="23"/>
      <c r="E182" s="232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</row>
    <row r="183" spans="1:19" ht="15" customHeight="1">
      <c r="A183" s="56" t="s">
        <v>176</v>
      </c>
      <c r="B183" s="15"/>
      <c r="C183" s="77"/>
      <c r="D183" s="23"/>
      <c r="E183" s="232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</row>
    <row r="184" spans="1:19" ht="15" customHeight="1">
      <c r="A184" s="56" t="s">
        <v>177</v>
      </c>
      <c r="B184" s="15"/>
      <c r="C184" s="77"/>
      <c r="D184" s="23"/>
      <c r="E184" s="234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</row>
    <row r="185" spans="1:19" ht="15" customHeight="1">
      <c r="A185" s="56" t="s">
        <v>242</v>
      </c>
      <c r="B185" s="15"/>
      <c r="C185" s="77"/>
      <c r="D185" s="23"/>
      <c r="E185" s="234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</row>
    <row r="186" spans="1:19" ht="30" customHeight="1">
      <c r="A186" s="56" t="s">
        <v>243</v>
      </c>
      <c r="B186" s="15"/>
      <c r="C186" s="77"/>
      <c r="D186" s="23"/>
      <c r="E186" s="234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</row>
    <row r="187" spans="1:19" ht="15" customHeight="1">
      <c r="A187" s="56" t="s">
        <v>244</v>
      </c>
      <c r="B187" s="15"/>
      <c r="C187" s="77"/>
      <c r="D187" s="23"/>
      <c r="E187" s="234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</row>
    <row r="188" spans="1:19" ht="15" customHeight="1">
      <c r="A188" s="58" t="s">
        <v>107</v>
      </c>
      <c r="B188" s="15"/>
      <c r="C188" s="77"/>
      <c r="D188" s="23"/>
      <c r="E188" s="235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</row>
    <row r="189" spans="1:19" ht="15" customHeight="1">
      <c r="A189" s="16"/>
      <c r="B189" s="46"/>
      <c r="C189" s="77"/>
      <c r="D189" s="46"/>
      <c r="E189" s="238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</row>
    <row r="190" spans="1:19" ht="15" customHeight="1">
      <c r="A190" s="51" t="s">
        <v>24</v>
      </c>
      <c r="B190" s="19">
        <f>SUM(B181:B189)</f>
        <v>0</v>
      </c>
      <c r="C190" s="20" t="s">
        <v>25</v>
      </c>
      <c r="D190" s="19">
        <f>SUM(D181:D189)</f>
        <v>0</v>
      </c>
      <c r="E190" s="105" t="s">
        <v>26</v>
      </c>
      <c r="F190" s="229"/>
      <c r="G190" s="229"/>
      <c r="H190" s="229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</row>
    <row r="191" spans="1:19" ht="15" customHeight="1">
      <c r="A191" s="51" t="s">
        <v>27</v>
      </c>
      <c r="B191" s="21">
        <f>IF(D190=0, 0, (B190/D190))</f>
        <v>0</v>
      </c>
      <c r="C191" s="77"/>
      <c r="D191" s="89"/>
      <c r="E191" s="106" t="s">
        <v>28</v>
      </c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</row>
    <row r="192" spans="1:19" ht="15" customHeight="1">
      <c r="A192" s="16"/>
      <c r="B192" s="13"/>
      <c r="C192" s="77"/>
      <c r="D192" s="77"/>
      <c r="E192" s="14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</row>
    <row r="193" spans="1:19" ht="15" customHeight="1">
      <c r="A193" s="162" t="s">
        <v>109</v>
      </c>
      <c r="B193" s="163"/>
      <c r="C193" s="163"/>
      <c r="D193" s="163"/>
      <c r="E193" s="164"/>
      <c r="F193" s="229"/>
      <c r="G193" s="229"/>
      <c r="H193" s="229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</row>
    <row r="194" spans="1:19" ht="15" customHeight="1">
      <c r="A194" s="91"/>
      <c r="B194" s="165" t="s">
        <v>110</v>
      </c>
      <c r="C194" s="166"/>
      <c r="D194" s="167" t="s">
        <v>111</v>
      </c>
      <c r="E194" s="168"/>
      <c r="F194" s="229"/>
      <c r="G194" s="229"/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</row>
    <row r="195" spans="1:19" ht="15" customHeight="1">
      <c r="A195" s="92" t="s">
        <v>10</v>
      </c>
      <c r="B195" s="169" t="s">
        <v>112</v>
      </c>
      <c r="C195" s="170"/>
      <c r="D195" s="171" t="s">
        <v>113</v>
      </c>
      <c r="E195" s="172"/>
      <c r="F195" s="229"/>
      <c r="G195" s="229"/>
      <c r="H195" s="229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</row>
    <row r="196" spans="1:19" ht="15" customHeight="1">
      <c r="A196" s="27" t="str">
        <f>A14</f>
        <v>Entrance/Main Lobby</v>
      </c>
      <c r="B196" s="177">
        <f>B26</f>
        <v>0</v>
      </c>
      <c r="C196" s="178"/>
      <c r="D196" s="221">
        <v>4</v>
      </c>
      <c r="E196" s="222"/>
      <c r="F196" s="229"/>
      <c r="G196" s="229"/>
      <c r="H196" s="229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</row>
    <row r="197" spans="1:19" ht="15" customHeight="1">
      <c r="A197" s="27" t="str">
        <f>A28</f>
        <v>Security/Life Safety</v>
      </c>
      <c r="B197" s="177">
        <f>B42</f>
        <v>0</v>
      </c>
      <c r="C197" s="178"/>
      <c r="D197" s="221">
        <v>4</v>
      </c>
      <c r="E197" s="222"/>
      <c r="F197" s="229"/>
      <c r="G197" s="229"/>
      <c r="H197" s="229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</row>
    <row r="198" spans="1:19" ht="15" customHeight="1">
      <c r="A198" s="27" t="str">
        <f>A44</f>
        <v>Management Office</v>
      </c>
      <c r="B198" s="177">
        <f>B65</f>
        <v>0</v>
      </c>
      <c r="C198" s="178"/>
      <c r="D198" s="221">
        <v>4</v>
      </c>
      <c r="E198" s="222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</row>
    <row r="199" spans="1:19" ht="15" customHeight="1">
      <c r="A199" s="27" t="str">
        <f>A67</f>
        <v>Elevators</v>
      </c>
      <c r="B199" s="177">
        <f>B74</f>
        <v>0</v>
      </c>
      <c r="C199" s="178"/>
      <c r="D199" s="221">
        <v>4</v>
      </c>
      <c r="E199" s="222"/>
      <c r="F199" s="229"/>
      <c r="G199" s="229"/>
      <c r="H199" s="229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</row>
    <row r="200" spans="1:19" ht="15" customHeight="1">
      <c r="A200" s="27" t="str">
        <f>A76</f>
        <v>Multi-Tenant Corridors</v>
      </c>
      <c r="B200" s="177">
        <f>B83</f>
        <v>0</v>
      </c>
      <c r="C200" s="178"/>
      <c r="D200" s="221">
        <v>4</v>
      </c>
      <c r="E200" s="222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</row>
    <row r="201" spans="1:19" ht="15" customHeight="1">
      <c r="A201" s="27" t="str">
        <f>A85</f>
        <v>Shared Common Area</v>
      </c>
      <c r="B201" s="177">
        <f>B92</f>
        <v>0</v>
      </c>
      <c r="C201" s="178"/>
      <c r="D201" s="221">
        <v>4</v>
      </c>
      <c r="E201" s="222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</row>
    <row r="202" spans="1:19" ht="15" customHeight="1">
      <c r="A202" s="27" t="str">
        <f>A94</f>
        <v>Restrooms (consider time of day)</v>
      </c>
      <c r="B202" s="177">
        <f>B99</f>
        <v>0</v>
      </c>
      <c r="C202" s="178"/>
      <c r="D202" s="221">
        <v>4</v>
      </c>
      <c r="E202" s="222"/>
      <c r="F202" s="229"/>
      <c r="G202" s="229"/>
      <c r="H202" s="229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</row>
    <row r="203" spans="1:19" ht="15" customHeight="1">
      <c r="A203" s="27" t="str">
        <f>A101</f>
        <v>Stairwells</v>
      </c>
      <c r="B203" s="177">
        <f>B109</f>
        <v>0</v>
      </c>
      <c r="C203" s="178"/>
      <c r="D203" s="221">
        <v>4</v>
      </c>
      <c r="E203" s="222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</row>
    <row r="204" spans="1:19" ht="15" customHeight="1">
      <c r="A204" s="27" t="str">
        <f>A111</f>
        <v>Typical Tenant Suite</v>
      </c>
      <c r="B204" s="223">
        <f>B118</f>
        <v>0</v>
      </c>
      <c r="C204" s="243"/>
      <c r="D204" s="221">
        <v>4</v>
      </c>
      <c r="E204" s="244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</row>
    <row r="205" spans="1:19" ht="15" customHeight="1">
      <c r="A205" s="27" t="str">
        <f>A120</f>
        <v>Central Plant / Engineering Office</v>
      </c>
      <c r="B205" s="177">
        <f>B136</f>
        <v>0</v>
      </c>
      <c r="C205" s="178"/>
      <c r="D205" s="221">
        <v>4</v>
      </c>
      <c r="E205" s="222"/>
      <c r="F205" s="229"/>
      <c r="G205" s="229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</row>
    <row r="206" spans="1:19" ht="15" customHeight="1">
      <c r="A206" s="27" t="str">
        <f>A138</f>
        <v>Equipment Rooms/Service Areas</v>
      </c>
      <c r="B206" s="177">
        <f>B147</f>
        <v>0</v>
      </c>
      <c r="C206" s="178"/>
      <c r="D206" s="221">
        <v>8</v>
      </c>
      <c r="E206" s="222"/>
      <c r="F206" s="229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</row>
    <row r="207" spans="1:19" ht="15" customHeight="1">
      <c r="A207" s="27" t="str">
        <f>A149</f>
        <v>Roof</v>
      </c>
      <c r="B207" s="177">
        <f>B154</f>
        <v>0</v>
      </c>
      <c r="C207" s="178"/>
      <c r="D207" s="221">
        <v>4</v>
      </c>
      <c r="E207" s="222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</row>
    <row r="208" spans="1:19" ht="15" customHeight="1">
      <c r="A208" s="27" t="str">
        <f>A156</f>
        <v xml:space="preserve">Parking Facilities (grade only if Owner/Agent Operated) </v>
      </c>
      <c r="B208" s="177">
        <f>B164</f>
        <v>0</v>
      </c>
      <c r="C208" s="178"/>
      <c r="D208" s="221">
        <v>4</v>
      </c>
      <c r="E208" s="222"/>
      <c r="F208" s="229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</row>
    <row r="209" spans="1:19" ht="15" customHeight="1">
      <c r="A209" s="52" t="str">
        <f>A166</f>
        <v xml:space="preserve">Landscaping/Grounds </v>
      </c>
      <c r="B209" s="177">
        <f>B169</f>
        <v>0</v>
      </c>
      <c r="C209" s="178"/>
      <c r="D209" s="218">
        <v>4</v>
      </c>
      <c r="E209" s="245"/>
      <c r="F209" s="229"/>
      <c r="G209" s="22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</row>
    <row r="210" spans="1:19" ht="30" customHeight="1">
      <c r="A210" s="52" t="str">
        <f>A171</f>
        <v xml:space="preserve">Refuse Removal and Loading Dock Areas </v>
      </c>
      <c r="B210" s="177">
        <f>B178</f>
        <v>0</v>
      </c>
      <c r="C210" s="178"/>
      <c r="D210" s="219">
        <v>4</v>
      </c>
      <c r="E210" s="246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</row>
    <row r="211" spans="1:19" ht="15" customHeight="1">
      <c r="A211" s="99" t="str">
        <f>A180</f>
        <v xml:space="preserve">Tenant/Public Assembly Amenities (Do not include those restricted to Hotel Guest or Residential) </v>
      </c>
      <c r="B211" s="177">
        <f>B191</f>
        <v>0</v>
      </c>
      <c r="C211" s="178"/>
      <c r="D211" s="220">
        <v>4</v>
      </c>
      <c r="E211" s="247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</row>
    <row r="212" spans="1:19" ht="15" customHeight="1">
      <c r="A212" s="126" t="s">
        <v>114</v>
      </c>
      <c r="B212" s="193">
        <f>SUM(B196:B211)</f>
        <v>0</v>
      </c>
      <c r="C212" s="194"/>
      <c r="D212" s="193">
        <f>SUM(D196:E211)</f>
        <v>68</v>
      </c>
      <c r="E212" s="195">
        <f>SUM(E196:E211)</f>
        <v>0</v>
      </c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</row>
    <row r="213" spans="1:19" ht="15" customHeight="1">
      <c r="A213" s="118" t="s">
        <v>115</v>
      </c>
      <c r="B213" s="119"/>
      <c r="C213" s="120"/>
      <c r="D213" s="121"/>
      <c r="E213" s="122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</row>
    <row r="214" spans="1:19" ht="15" customHeight="1">
      <c r="A214" s="123" t="s">
        <v>116</v>
      </c>
      <c r="B214" s="189">
        <f>B212/D212*100%</f>
        <v>0</v>
      </c>
      <c r="C214" s="190"/>
      <c r="D214" s="124"/>
      <c r="E214" s="125"/>
      <c r="F214" s="229"/>
      <c r="G214" s="229"/>
      <c r="H214" s="229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</row>
    <row r="215" spans="1:19" ht="15" customHeight="1">
      <c r="A215" s="144"/>
      <c r="B215" s="145"/>
      <c r="C215" s="145"/>
      <c r="D215" s="145"/>
      <c r="E215" s="146"/>
      <c r="F215" s="229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</row>
    <row r="216" spans="1:19" ht="15" customHeight="1">
      <c r="A216" s="147" t="s">
        <v>117</v>
      </c>
      <c r="B216" s="148"/>
      <c r="C216" s="148"/>
      <c r="D216" s="148"/>
      <c r="E216" s="14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</row>
    <row r="217" spans="1:19" ht="15" customHeight="1">
      <c r="A217" s="206" t="s">
        <v>118</v>
      </c>
      <c r="B217" s="207"/>
      <c r="C217" s="207"/>
      <c r="D217" s="207"/>
      <c r="E217" s="208"/>
      <c r="F217" s="229"/>
      <c r="G217" s="229"/>
      <c r="H217" s="229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</row>
    <row r="218" spans="1:19" ht="15" customHeight="1">
      <c r="A218" s="30"/>
      <c r="B218" s="97"/>
      <c r="C218" s="97"/>
      <c r="D218" s="98"/>
      <c r="E218" s="110"/>
      <c r="F218" s="229"/>
      <c r="G218" s="229"/>
      <c r="H218" s="229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</row>
    <row r="219" spans="1:19" ht="30" customHeight="1">
      <c r="A219" s="200" t="s">
        <v>119</v>
      </c>
      <c r="B219" s="201"/>
      <c r="C219" s="201"/>
      <c r="D219" s="201"/>
      <c r="E219" s="127"/>
      <c r="F219" s="229"/>
      <c r="G219" s="229"/>
      <c r="H219" s="229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</row>
    <row r="220" spans="1:19" ht="15" customHeight="1">
      <c r="A220" s="209" t="s">
        <v>120</v>
      </c>
      <c r="B220" s="210"/>
      <c r="C220" s="210"/>
      <c r="D220" s="210"/>
      <c r="E220" s="127"/>
      <c r="F220" s="229"/>
      <c r="G220" s="229"/>
      <c r="H220" s="229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</row>
    <row r="221" spans="1:19" ht="30" customHeight="1">
      <c r="A221" s="200" t="s">
        <v>121</v>
      </c>
      <c r="B221" s="201"/>
      <c r="C221" s="201"/>
      <c r="D221" s="201"/>
      <c r="E221" s="127"/>
      <c r="F221" s="229"/>
      <c r="G221" s="229"/>
      <c r="H221" s="229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</row>
    <row r="222" spans="1:19" ht="15" customHeight="1">
      <c r="A222" s="209" t="s">
        <v>122</v>
      </c>
      <c r="B222" s="210"/>
      <c r="C222" s="210"/>
      <c r="D222" s="210"/>
      <c r="E222" s="128" t="s">
        <v>123</v>
      </c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</row>
    <row r="223" spans="1:19" ht="15" customHeight="1">
      <c r="A223" s="200" t="s">
        <v>124</v>
      </c>
      <c r="B223" s="201"/>
      <c r="C223" s="201"/>
      <c r="D223" s="201"/>
      <c r="E223" s="127"/>
      <c r="F223" s="229"/>
      <c r="G223" s="229"/>
      <c r="H223" s="229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</row>
    <row r="224" spans="1:19" ht="15" customHeight="1">
      <c r="A224" s="200" t="s">
        <v>125</v>
      </c>
      <c r="B224" s="201"/>
      <c r="C224" s="201"/>
      <c r="D224" s="201"/>
      <c r="E224" s="127"/>
      <c r="F224" s="229"/>
      <c r="G224" s="229"/>
      <c r="H224" s="229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</row>
    <row r="225" spans="1:19" ht="15" customHeight="1">
      <c r="A225" s="129"/>
      <c r="B225" s="130"/>
      <c r="C225" s="130"/>
      <c r="D225" s="131"/>
      <c r="E225" s="132"/>
      <c r="F225" s="229"/>
      <c r="G225" s="229"/>
      <c r="H225" s="229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</row>
    <row r="226" spans="1:19" ht="15" customHeight="1">
      <c r="A226" s="133" t="s">
        <v>126</v>
      </c>
      <c r="B226" s="211"/>
      <c r="C226" s="211"/>
      <c r="D226" s="211"/>
      <c r="E226" s="132"/>
      <c r="F226" s="229"/>
      <c r="G226" s="229"/>
      <c r="H226" s="229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</row>
    <row r="227" spans="1:19" ht="15" customHeight="1">
      <c r="A227" s="133" t="s">
        <v>127</v>
      </c>
      <c r="B227" s="211"/>
      <c r="C227" s="211"/>
      <c r="D227" s="211"/>
      <c r="E227" s="132"/>
      <c r="F227" s="229"/>
      <c r="G227" s="229"/>
      <c r="H227" s="229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</row>
    <row r="228" spans="1:19" ht="15" customHeight="1">
      <c r="A228" s="133" t="s">
        <v>128</v>
      </c>
      <c r="B228" s="211"/>
      <c r="C228" s="211"/>
      <c r="D228" s="211"/>
      <c r="E228" s="132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</row>
    <row r="229" spans="1:19" ht="15" customHeight="1">
      <c r="A229" s="133" t="s">
        <v>129</v>
      </c>
      <c r="B229" s="211"/>
      <c r="C229" s="211"/>
      <c r="D229" s="211"/>
      <c r="E229" s="132"/>
      <c r="F229" s="229"/>
      <c r="G229" s="229"/>
      <c r="H229" s="229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</row>
    <row r="230" spans="1:19" ht="15" customHeight="1">
      <c r="A230" s="134" t="s">
        <v>130</v>
      </c>
      <c r="B230" s="212"/>
      <c r="C230" s="212"/>
      <c r="D230" s="212"/>
      <c r="E230" s="135"/>
      <c r="F230" s="229"/>
      <c r="G230" s="229"/>
      <c r="H230" s="229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</row>
    <row r="231" spans="1:19" ht="15" customHeight="1">
      <c r="A231" s="229"/>
      <c r="B231" s="229"/>
      <c r="C231" s="229"/>
      <c r="D231" s="229"/>
      <c r="E231" s="229"/>
      <c r="F231" s="229"/>
      <c r="G231" s="229"/>
      <c r="H231" s="229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</row>
    <row r="232" spans="1:19" ht="15" customHeight="1">
      <c r="A232" s="229"/>
      <c r="B232" s="229"/>
      <c r="C232" s="229"/>
      <c r="D232" s="229"/>
      <c r="E232" s="229"/>
      <c r="F232" s="229"/>
      <c r="G232" s="229"/>
      <c r="H232" s="229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</row>
    <row r="233" spans="1:19" ht="15" customHeight="1">
      <c r="A233" s="229"/>
      <c r="B233" s="229"/>
      <c r="C233" s="229"/>
      <c r="D233" s="229"/>
      <c r="E233" s="229"/>
      <c r="F233" s="229"/>
      <c r="G233" s="229"/>
      <c r="H233" s="229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</row>
    <row r="234" spans="1:19" ht="15" customHeight="1">
      <c r="A234" s="229"/>
      <c r="B234" s="229"/>
      <c r="C234" s="229"/>
      <c r="D234" s="229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</row>
    <row r="235" spans="1:19" ht="15" customHeight="1">
      <c r="A235" s="229"/>
      <c r="B235" s="229"/>
      <c r="C235" s="229"/>
      <c r="D235" s="229"/>
      <c r="E235" s="229"/>
      <c r="F235" s="229"/>
      <c r="G235" s="229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</row>
    <row r="236" spans="1:19" ht="15" customHeight="1">
      <c r="A236" s="229"/>
      <c r="B236" s="229"/>
      <c r="C236" s="229"/>
      <c r="D236" s="229"/>
      <c r="E236" s="229"/>
      <c r="F236" s="229"/>
      <c r="G236" s="229"/>
      <c r="H236" s="229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</row>
    <row r="237" spans="1:19" ht="15" customHeight="1">
      <c r="A237" s="229"/>
      <c r="B237" s="229"/>
      <c r="C237" s="229"/>
      <c r="D237" s="229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</row>
    <row r="238" spans="1:19" ht="15" customHeight="1">
      <c r="A238" s="229"/>
      <c r="B238" s="229"/>
      <c r="C238" s="229"/>
      <c r="D238" s="229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</row>
    <row r="239" spans="1:19" ht="15" customHeight="1">
      <c r="A239" s="229"/>
      <c r="B239" s="229"/>
      <c r="C239" s="229"/>
      <c r="D239" s="229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</row>
    <row r="240" spans="1:19" ht="15" customHeight="1">
      <c r="A240" s="229"/>
      <c r="B240" s="229"/>
      <c r="C240" s="229"/>
      <c r="D240" s="229"/>
      <c r="E240" s="229"/>
      <c r="F240" s="229"/>
      <c r="G240" s="229"/>
      <c r="H240" s="229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</row>
    <row r="241" spans="1:19" ht="15" customHeight="1">
      <c r="A241" s="229"/>
      <c r="B241" s="229"/>
      <c r="C241" s="229"/>
      <c r="D241" s="229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</row>
    <row r="242" spans="1:19" ht="15" customHeight="1">
      <c r="A242" s="229"/>
      <c r="B242" s="229"/>
      <c r="C242" s="229"/>
      <c r="D242" s="229"/>
      <c r="E242" s="229"/>
      <c r="F242" s="229"/>
      <c r="G242" s="229"/>
      <c r="H242" s="229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</row>
    <row r="243" spans="1:19" ht="15" customHeight="1">
      <c r="A243" s="229"/>
      <c r="B243" s="229"/>
      <c r="C243" s="229"/>
      <c r="D243" s="229"/>
      <c r="E243" s="229"/>
      <c r="F243" s="229"/>
      <c r="G243" s="229"/>
      <c r="H243" s="229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</row>
    <row r="244" spans="1:19" ht="15" customHeight="1">
      <c r="A244" s="229"/>
      <c r="B244" s="229"/>
      <c r="C244" s="229"/>
      <c r="D244" s="229"/>
      <c r="E244" s="229"/>
      <c r="F244" s="229"/>
      <c r="G244" s="229"/>
      <c r="H244" s="229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</row>
    <row r="245" spans="1:19" ht="15" customHeight="1">
      <c r="A245" s="229"/>
      <c r="B245" s="229"/>
      <c r="C245" s="229"/>
      <c r="D245" s="229"/>
      <c r="E245" s="229"/>
      <c r="F245" s="229"/>
      <c r="G245" s="229"/>
      <c r="H245" s="229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</row>
    <row r="246" spans="1:19" ht="15" customHeight="1">
      <c r="A246" s="229"/>
      <c r="B246" s="229"/>
      <c r="C246" s="229"/>
      <c r="D246" s="229"/>
      <c r="E246" s="229"/>
      <c r="F246" s="229"/>
      <c r="G246" s="229"/>
      <c r="H246" s="229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</row>
    <row r="247" spans="1:19" ht="15" customHeight="1">
      <c r="A247" s="229"/>
      <c r="B247" s="229"/>
      <c r="C247" s="229"/>
      <c r="D247" s="229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</row>
    <row r="248" spans="1:19" ht="15" customHeight="1">
      <c r="A248" s="229"/>
      <c r="B248" s="229"/>
      <c r="C248" s="229"/>
      <c r="D248" s="229"/>
      <c r="E248" s="229"/>
      <c r="F248" s="229"/>
      <c r="G248" s="229"/>
      <c r="H248" s="229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</row>
    <row r="249" spans="1:19" ht="15" customHeight="1">
      <c r="A249" s="229"/>
      <c r="B249" s="229"/>
      <c r="C249" s="229"/>
      <c r="D249" s="229"/>
      <c r="E249" s="229"/>
      <c r="F249" s="229"/>
      <c r="G249" s="229"/>
      <c r="H249" s="229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</row>
    <row r="250" spans="1:19" ht="15" customHeight="1">
      <c r="A250" s="229"/>
      <c r="B250" s="229"/>
      <c r="C250" s="229"/>
      <c r="D250" s="229"/>
      <c r="E250" s="229"/>
      <c r="F250" s="229"/>
      <c r="G250" s="229"/>
      <c r="H250" s="229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</row>
    <row r="251" spans="1:19" ht="15" customHeight="1">
      <c r="A251" s="229"/>
      <c r="B251" s="229"/>
      <c r="C251" s="229"/>
      <c r="D251" s="229"/>
      <c r="E251" s="229"/>
      <c r="F251" s="229"/>
      <c r="G251" s="229"/>
      <c r="H251" s="229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</row>
    <row r="252" spans="1:19" ht="15" customHeight="1">
      <c r="A252" s="229"/>
      <c r="B252" s="229"/>
      <c r="C252" s="229"/>
      <c r="D252" s="229"/>
      <c r="E252" s="229"/>
      <c r="F252" s="229"/>
      <c r="G252" s="229"/>
      <c r="H252" s="229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</row>
    <row r="253" spans="1:19" ht="15" customHeight="1">
      <c r="A253" s="229"/>
      <c r="B253" s="229"/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</row>
    <row r="254" spans="1:19" ht="15" customHeight="1">
      <c r="A254" s="229"/>
      <c r="B254" s="229"/>
      <c r="C254" s="229"/>
      <c r="D254" s="229"/>
      <c r="E254" s="229"/>
      <c r="F254" s="229"/>
      <c r="G254" s="229"/>
      <c r="H254" s="229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</row>
    <row r="255" spans="1:19" ht="15" customHeight="1">
      <c r="A255" s="229"/>
      <c r="B255" s="229"/>
      <c r="C255" s="229"/>
      <c r="D255" s="229"/>
      <c r="E255" s="229"/>
      <c r="F255" s="229"/>
      <c r="G255" s="229"/>
      <c r="H255" s="229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</row>
    <row r="256" spans="1:19" ht="15" customHeight="1">
      <c r="A256" s="229"/>
      <c r="B256" s="229"/>
      <c r="C256" s="229"/>
      <c r="D256" s="229"/>
      <c r="E256" s="229"/>
      <c r="F256" s="229"/>
      <c r="G256" s="229"/>
      <c r="H256" s="229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</row>
    <row r="257" spans="1:19" ht="15" customHeight="1">
      <c r="A257" s="229"/>
      <c r="B257" s="229"/>
      <c r="C257" s="229"/>
      <c r="D257" s="229"/>
      <c r="E257" s="229"/>
      <c r="F257" s="229"/>
      <c r="G257" s="229"/>
      <c r="H257" s="229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</row>
    <row r="258" spans="1:19" ht="15" customHeight="1">
      <c r="A258" s="229"/>
      <c r="B258" s="229"/>
      <c r="C258" s="229"/>
      <c r="D258" s="229"/>
      <c r="E258" s="229"/>
      <c r="F258" s="229"/>
      <c r="G258" s="229"/>
      <c r="H258" s="229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</row>
    <row r="259" spans="1:19" ht="15" customHeight="1">
      <c r="A259" s="229"/>
      <c r="B259" s="229"/>
      <c r="C259" s="229"/>
      <c r="D259" s="229"/>
      <c r="E259" s="229"/>
      <c r="F259" s="229"/>
      <c r="G259" s="229"/>
      <c r="H259" s="229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</row>
    <row r="260" spans="1:19" ht="15" customHeight="1">
      <c r="A260" s="229"/>
      <c r="B260" s="229"/>
      <c r="C260" s="229"/>
      <c r="D260" s="229"/>
      <c r="E260" s="229"/>
      <c r="F260" s="229"/>
      <c r="G260" s="229"/>
      <c r="H260" s="229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</row>
    <row r="261" spans="1:19" ht="15" customHeight="1">
      <c r="A261" s="229"/>
      <c r="B261" s="229"/>
      <c r="C261" s="229"/>
      <c r="D261" s="229"/>
      <c r="E261" s="229"/>
      <c r="F261" s="229"/>
      <c r="G261" s="229"/>
      <c r="H261" s="229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</row>
    <row r="262" spans="1:19" ht="15" customHeight="1">
      <c r="A262" s="229"/>
      <c r="B262" s="229"/>
      <c r="C262" s="229"/>
      <c r="D262" s="229"/>
      <c r="E262" s="229"/>
      <c r="F262" s="229"/>
      <c r="G262" s="229"/>
      <c r="H262" s="229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</row>
    <row r="263" spans="1:19" ht="15" customHeight="1">
      <c r="A263" s="229"/>
      <c r="B263" s="229"/>
      <c r="C263" s="229"/>
      <c r="D263" s="229"/>
      <c r="E263" s="229"/>
      <c r="F263" s="229"/>
      <c r="G263" s="229"/>
      <c r="H263" s="229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</row>
    <row r="264" spans="1:19" ht="15" customHeight="1">
      <c r="A264" s="229"/>
      <c r="B264" s="229"/>
      <c r="C264" s="229"/>
      <c r="D264" s="229"/>
      <c r="E264" s="229"/>
      <c r="F264" s="229"/>
      <c r="G264" s="229"/>
      <c r="H264" s="229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</row>
  </sheetData>
  <mergeCells count="79">
    <mergeCell ref="B228:D228"/>
    <mergeCell ref="B229:D229"/>
    <mergeCell ref="B230:D230"/>
    <mergeCell ref="A217:E217"/>
    <mergeCell ref="A219:D219"/>
    <mergeCell ref="A220:D220"/>
    <mergeCell ref="A221:D221"/>
    <mergeCell ref="A222:D222"/>
    <mergeCell ref="A223:D223"/>
    <mergeCell ref="A224:D224"/>
    <mergeCell ref="B226:D226"/>
    <mergeCell ref="B227:D227"/>
    <mergeCell ref="B206:C206"/>
    <mergeCell ref="D206:E206"/>
    <mergeCell ref="B207:C207"/>
    <mergeCell ref="D207:E207"/>
    <mergeCell ref="B208:C208"/>
    <mergeCell ref="D208:E208"/>
    <mergeCell ref="B212:C212"/>
    <mergeCell ref="D212:E212"/>
    <mergeCell ref="B214:C214"/>
    <mergeCell ref="B209:C209"/>
    <mergeCell ref="D209:E209"/>
    <mergeCell ref="B210:C210"/>
    <mergeCell ref="D210:E210"/>
    <mergeCell ref="B211:C211"/>
    <mergeCell ref="D211:E211"/>
    <mergeCell ref="B204:C204"/>
    <mergeCell ref="D204:E204"/>
    <mergeCell ref="B205:C205"/>
    <mergeCell ref="D205:E205"/>
    <mergeCell ref="A1:E1"/>
    <mergeCell ref="A2:E2"/>
    <mergeCell ref="A3:D3"/>
    <mergeCell ref="A4:D4"/>
    <mergeCell ref="A5:D5"/>
    <mergeCell ref="A6:D6"/>
    <mergeCell ref="B201:C201"/>
    <mergeCell ref="D201:E201"/>
    <mergeCell ref="B202:C202"/>
    <mergeCell ref="D202:E202"/>
    <mergeCell ref="B203:C203"/>
    <mergeCell ref="D203:E203"/>
    <mergeCell ref="B198:C198"/>
    <mergeCell ref="D198:E198"/>
    <mergeCell ref="B199:C199"/>
    <mergeCell ref="D199:E199"/>
    <mergeCell ref="B200:C200"/>
    <mergeCell ref="D200:E200"/>
    <mergeCell ref="D195:E195"/>
    <mergeCell ref="B196:C196"/>
    <mergeCell ref="D196:E196"/>
    <mergeCell ref="B197:C197"/>
    <mergeCell ref="D197:E197"/>
    <mergeCell ref="A8:E8"/>
    <mergeCell ref="E15:E24"/>
    <mergeCell ref="A7:E7"/>
    <mergeCell ref="E112:E115"/>
    <mergeCell ref="E121:E133"/>
    <mergeCell ref="E95:E96"/>
    <mergeCell ref="E102:E106"/>
    <mergeCell ref="E77:E80"/>
    <mergeCell ref="E86:E89"/>
    <mergeCell ref="A193:E193"/>
    <mergeCell ref="A215:E215"/>
    <mergeCell ref="A216:E216"/>
    <mergeCell ref="B11:D11"/>
    <mergeCell ref="A10:E10"/>
    <mergeCell ref="E29:E39"/>
    <mergeCell ref="E68:E71"/>
    <mergeCell ref="E45:E62"/>
    <mergeCell ref="E181:E188"/>
    <mergeCell ref="E172:E175"/>
    <mergeCell ref="E150:E151"/>
    <mergeCell ref="E157:E160"/>
    <mergeCell ref="E139:E144"/>
    <mergeCell ref="B194:C194"/>
    <mergeCell ref="D194:E194"/>
    <mergeCell ref="B195:C19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1A7A-E8CB-4C5B-993A-A3F66396626D}">
  <dimension ref="A1:S114"/>
  <sheetViews>
    <sheetView workbookViewId="0">
      <selection activeCell="M14" sqref="M14"/>
    </sheetView>
  </sheetViews>
  <sheetFormatPr defaultRowHeight="15" customHeight="1"/>
  <cols>
    <col min="1" max="1" width="50.7109375" style="1" customWidth="1"/>
    <col min="2" max="2" width="12.7109375" style="1" customWidth="1"/>
    <col min="3" max="3" width="3.7109375" style="1" customWidth="1"/>
    <col min="4" max="4" width="12.7109375" style="1" customWidth="1"/>
    <col min="5" max="5" width="50.7109375" style="1" customWidth="1"/>
    <col min="6" max="16384" width="9.140625" style="1"/>
  </cols>
  <sheetData>
    <row r="1" spans="1:19" ht="60" customHeight="1">
      <c r="A1" s="186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15" customHeight="1">
      <c r="A2" s="181"/>
      <c r="B2" s="167"/>
      <c r="C2" s="167"/>
      <c r="D2" s="167"/>
      <c r="E2" s="182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15" customHeight="1">
      <c r="A3" s="202" t="s">
        <v>245</v>
      </c>
      <c r="B3" s="203"/>
      <c r="C3" s="203"/>
      <c r="D3" s="203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19" ht="15" customHeight="1">
      <c r="A4" s="204" t="s">
        <v>3</v>
      </c>
      <c r="B4" s="205"/>
      <c r="C4" s="205"/>
      <c r="D4" s="205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19" ht="15" customHeight="1">
      <c r="A5" s="204" t="s">
        <v>5</v>
      </c>
      <c r="B5" s="205"/>
      <c r="C5" s="205"/>
      <c r="D5" s="205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15" customHeight="1">
      <c r="A6" s="204" t="s">
        <v>7</v>
      </c>
      <c r="B6" s="205"/>
      <c r="C6" s="205"/>
      <c r="D6" s="205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19" ht="15" customHeight="1">
      <c r="A7" s="183"/>
      <c r="B7" s="184"/>
      <c r="C7" s="184"/>
      <c r="D7" s="184"/>
      <c r="E7" s="185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</row>
    <row r="8" spans="1:19" ht="120" customHeight="1">
      <c r="A8" s="141" t="s">
        <v>9</v>
      </c>
      <c r="B8" s="142"/>
      <c r="C8" s="142"/>
      <c r="D8" s="142"/>
      <c r="E8" s="143"/>
      <c r="F8" s="4"/>
      <c r="G8" s="4"/>
      <c r="H8" s="4"/>
      <c r="I8" s="5"/>
      <c r="J8" s="229"/>
      <c r="K8" s="229"/>
      <c r="L8" s="229"/>
      <c r="M8" s="229"/>
      <c r="N8" s="229"/>
      <c r="O8" s="229"/>
      <c r="P8" s="229"/>
      <c r="Q8" s="229"/>
      <c r="R8" s="229"/>
      <c r="S8" s="229"/>
    </row>
    <row r="9" spans="1:19" ht="15" customHeight="1">
      <c r="A9" s="6"/>
      <c r="B9" s="4"/>
      <c r="C9" s="4"/>
      <c r="D9" s="4"/>
      <c r="E9" s="102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</row>
    <row r="10" spans="1:19" ht="15" customHeight="1">
      <c r="A10" s="153" t="s">
        <v>10</v>
      </c>
      <c r="B10" s="154"/>
      <c r="C10" s="154"/>
      <c r="D10" s="154"/>
      <c r="E10" s="155"/>
      <c r="F10" s="3"/>
      <c r="G10" s="3"/>
      <c r="H10" s="3"/>
      <c r="I10" s="7"/>
      <c r="J10" s="3"/>
      <c r="K10" s="3"/>
      <c r="L10" s="3"/>
      <c r="M10" s="3"/>
      <c r="N10" s="3"/>
      <c r="O10" s="3"/>
      <c r="P10" s="3"/>
      <c r="Q10" s="3"/>
      <c r="R10" s="229"/>
      <c r="S10" s="229"/>
    </row>
    <row r="11" spans="1:19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</row>
    <row r="12" spans="1:19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</row>
    <row r="13" spans="1:19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 ht="15" customHeight="1">
      <c r="A14" s="12" t="s">
        <v>246</v>
      </c>
      <c r="B14" s="13"/>
      <c r="C14" s="77"/>
      <c r="D14" s="77"/>
      <c r="E14" s="107" t="s">
        <v>30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5" customHeight="1">
      <c r="A15" s="22" t="s">
        <v>247</v>
      </c>
      <c r="B15" s="15"/>
      <c r="C15" s="77"/>
      <c r="D15" s="15"/>
      <c r="E15" s="140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</row>
    <row r="16" spans="1:19" ht="15" customHeight="1">
      <c r="A16" s="22" t="s">
        <v>248</v>
      </c>
      <c r="B16" s="15"/>
      <c r="C16" s="77"/>
      <c r="D16" s="15"/>
      <c r="E16" s="161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</row>
    <row r="17" spans="1:19" ht="15" customHeight="1">
      <c r="A17" s="22" t="s">
        <v>249</v>
      </c>
      <c r="B17" s="15"/>
      <c r="C17" s="77"/>
      <c r="D17" s="15"/>
      <c r="E17" s="161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 ht="15" customHeight="1">
      <c r="A18" s="22" t="s">
        <v>229</v>
      </c>
      <c r="B18" s="15"/>
      <c r="C18" s="77"/>
      <c r="D18" s="15"/>
      <c r="E18" s="233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 ht="15" customHeight="1">
      <c r="A19" s="22" t="s">
        <v>250</v>
      </c>
      <c r="B19" s="15"/>
      <c r="C19" s="77"/>
      <c r="D19" s="15"/>
      <c r="E19" s="238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 ht="15" customHeight="1">
      <c r="A20" s="22" t="s">
        <v>251</v>
      </c>
      <c r="B20" s="15"/>
      <c r="C20" s="77"/>
      <c r="D20" s="15"/>
      <c r="E20" s="238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 ht="15" customHeight="1">
      <c r="A21" s="22" t="s">
        <v>183</v>
      </c>
      <c r="B21" s="15"/>
      <c r="C21" s="77"/>
      <c r="D21" s="15"/>
      <c r="E21" s="238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ht="15" customHeight="1">
      <c r="A22" s="16"/>
      <c r="B22" s="17"/>
      <c r="C22" s="78"/>
      <c r="D22" s="17"/>
      <c r="E22" s="238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</row>
    <row r="23" spans="1:19" ht="15" customHeight="1">
      <c r="A23" s="51" t="s">
        <v>24</v>
      </c>
      <c r="B23" s="19">
        <f>SUM(B15:B21)</f>
        <v>0</v>
      </c>
      <c r="C23" s="20" t="s">
        <v>25</v>
      </c>
      <c r="D23" s="19">
        <f>SUM(D15:D21)</f>
        <v>0</v>
      </c>
      <c r="E23" s="105" t="s">
        <v>42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</row>
    <row r="24" spans="1:19" ht="15" customHeight="1">
      <c r="A24" s="51" t="s">
        <v>27</v>
      </c>
      <c r="B24" s="21">
        <f>IF(D23=0, 0, (B23/D23))</f>
        <v>0</v>
      </c>
      <c r="C24" s="77"/>
      <c r="D24" s="77"/>
      <c r="E24" s="106" t="s">
        <v>28</v>
      </c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</row>
    <row r="25" spans="1:19" ht="15" customHeight="1">
      <c r="A25" s="18"/>
      <c r="B25" s="79"/>
      <c r="C25" s="77"/>
      <c r="D25" s="77"/>
      <c r="E25" s="106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>
      <c r="A26" s="12" t="s">
        <v>252</v>
      </c>
      <c r="B26" s="13"/>
      <c r="C26" s="77"/>
      <c r="D26" s="77"/>
      <c r="E26" s="107" t="s">
        <v>30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</row>
    <row r="27" spans="1:19" ht="15" customHeight="1">
      <c r="A27" s="64" t="s">
        <v>253</v>
      </c>
      <c r="B27" s="15"/>
      <c r="C27" s="77"/>
      <c r="D27" s="15"/>
      <c r="E27" s="140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</row>
    <row r="28" spans="1:19" ht="15" customHeight="1">
      <c r="A28" s="64" t="s">
        <v>254</v>
      </c>
      <c r="B28" s="15"/>
      <c r="C28" s="77"/>
      <c r="D28" s="15"/>
      <c r="E28" s="232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</row>
    <row r="29" spans="1:19" ht="15" customHeight="1">
      <c r="A29" s="64" t="s">
        <v>255</v>
      </c>
      <c r="B29" s="15"/>
      <c r="C29" s="77"/>
      <c r="D29" s="15"/>
      <c r="E29" s="233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</row>
    <row r="30" spans="1:19" ht="15" customHeight="1">
      <c r="A30" s="51" t="s">
        <v>24</v>
      </c>
      <c r="B30" s="19">
        <f>SUM(B27:B29)</f>
        <v>0</v>
      </c>
      <c r="C30" s="20" t="s">
        <v>25</v>
      </c>
      <c r="D30" s="19">
        <f>SUM(D27:D29)</f>
        <v>0</v>
      </c>
      <c r="E30" s="105" t="s">
        <v>26</v>
      </c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</row>
    <row r="31" spans="1:19" ht="15" customHeight="1">
      <c r="A31" s="51" t="s">
        <v>27</v>
      </c>
      <c r="B31" s="21">
        <f>IF(D30=0, 0, (B30/D30))</f>
        <v>0</v>
      </c>
      <c r="C31" s="77"/>
      <c r="D31" s="77"/>
      <c r="E31" s="106" t="s">
        <v>28</v>
      </c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</row>
    <row r="32" spans="1:19" ht="15" customHeight="1">
      <c r="A32" s="16"/>
      <c r="B32" s="79"/>
      <c r="C32" s="77"/>
      <c r="D32" s="77"/>
      <c r="E32" s="14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</row>
    <row r="33" spans="1:19" ht="15" customHeight="1">
      <c r="A33" s="12" t="s">
        <v>256</v>
      </c>
      <c r="B33" s="13"/>
      <c r="C33" s="77"/>
      <c r="D33" s="77"/>
      <c r="E33" s="107" t="s">
        <v>30</v>
      </c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</row>
    <row r="34" spans="1:19" ht="15" customHeight="1">
      <c r="A34" s="56" t="s">
        <v>257</v>
      </c>
      <c r="B34" s="15"/>
      <c r="C34" s="77"/>
      <c r="D34" s="15"/>
      <c r="E34" s="140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</row>
    <row r="35" spans="1:19" ht="15" customHeight="1">
      <c r="A35" s="56" t="s">
        <v>258</v>
      </c>
      <c r="B35" s="15"/>
      <c r="C35" s="77"/>
      <c r="D35" s="15"/>
      <c r="E35" s="161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</row>
    <row r="36" spans="1:19" ht="15" customHeight="1">
      <c r="A36" s="56" t="s">
        <v>259</v>
      </c>
      <c r="B36" s="15"/>
      <c r="C36" s="77"/>
      <c r="D36" s="15"/>
      <c r="E36" s="161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</row>
    <row r="37" spans="1:19" ht="15" customHeight="1">
      <c r="A37" s="56" t="s">
        <v>260</v>
      </c>
      <c r="B37" s="15"/>
      <c r="C37" s="77"/>
      <c r="D37" s="15"/>
      <c r="E37" s="233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</row>
    <row r="38" spans="1:19" ht="15" customHeight="1">
      <c r="A38" s="16"/>
      <c r="B38" s="17"/>
      <c r="C38" s="78"/>
      <c r="D38" s="17"/>
      <c r="E38" s="238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</row>
    <row r="39" spans="1:19" ht="15" customHeight="1">
      <c r="A39" s="51" t="s">
        <v>24</v>
      </c>
      <c r="B39" s="19">
        <f>SUM(B34:B37)</f>
        <v>0</v>
      </c>
      <c r="C39" s="20" t="s">
        <v>25</v>
      </c>
      <c r="D39" s="19">
        <f>SUM(D34:D37)</f>
        <v>0</v>
      </c>
      <c r="E39" s="105" t="s">
        <v>261</v>
      </c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 ht="15" customHeight="1">
      <c r="A40" s="51" t="s">
        <v>27</v>
      </c>
      <c r="B40" s="21">
        <f>IF(D39=0, 0, (B39/D39))</f>
        <v>0</v>
      </c>
      <c r="C40" s="77"/>
      <c r="D40" s="77"/>
      <c r="E40" s="106" t="s">
        <v>28</v>
      </c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 ht="15" customHeight="1">
      <c r="A41" s="16"/>
      <c r="B41" s="79"/>
      <c r="C41" s="77"/>
      <c r="D41" s="77"/>
      <c r="E41" s="14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</row>
    <row r="42" spans="1:19" ht="15" customHeight="1">
      <c r="A42" s="12" t="s">
        <v>262</v>
      </c>
      <c r="B42" s="13"/>
      <c r="C42" s="77"/>
      <c r="D42" s="77"/>
      <c r="E42" s="107" t="s">
        <v>30</v>
      </c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</row>
    <row r="43" spans="1:19" ht="15" customHeight="1">
      <c r="A43" s="56" t="s">
        <v>263</v>
      </c>
      <c r="B43" s="15"/>
      <c r="C43" s="77"/>
      <c r="D43" s="15"/>
      <c r="E43" s="140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 ht="15" customHeight="1">
      <c r="A44" s="56" t="s">
        <v>264</v>
      </c>
      <c r="B44" s="15"/>
      <c r="C44" s="77"/>
      <c r="D44" s="15"/>
      <c r="E44" s="232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 ht="15" customHeight="1">
      <c r="A45" s="56" t="s">
        <v>265</v>
      </c>
      <c r="B45" s="15"/>
      <c r="C45" s="77"/>
      <c r="D45" s="15"/>
      <c r="E45" s="232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 ht="15" customHeight="1">
      <c r="A46" s="56" t="s">
        <v>266</v>
      </c>
      <c r="B46" s="15"/>
      <c r="C46" s="77"/>
      <c r="D46" s="15"/>
      <c r="E46" s="233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 ht="15" customHeight="1">
      <c r="A47" s="16"/>
      <c r="B47" s="17"/>
      <c r="C47" s="78"/>
      <c r="D47" s="17"/>
      <c r="E47" s="238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 ht="15" customHeight="1">
      <c r="A48" s="51" t="s">
        <v>24</v>
      </c>
      <c r="B48" s="19">
        <f>SUM(B43:B46)</f>
        <v>0</v>
      </c>
      <c r="C48" s="20" t="s">
        <v>25</v>
      </c>
      <c r="D48" s="19">
        <f>SUM(D43:D46)</f>
        <v>0</v>
      </c>
      <c r="E48" s="105" t="s">
        <v>42</v>
      </c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9" ht="15" customHeight="1">
      <c r="A49" s="51" t="s">
        <v>27</v>
      </c>
      <c r="B49" s="21">
        <f>IF(D48=0, 0, (B48/D48))</f>
        <v>0</v>
      </c>
      <c r="C49" s="77"/>
      <c r="D49" s="77"/>
      <c r="E49" s="106" t="s">
        <v>28</v>
      </c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</row>
    <row r="50" spans="1:19" ht="15" customHeight="1">
      <c r="A50" s="16"/>
      <c r="B50" s="79"/>
      <c r="C50" s="77"/>
      <c r="D50" s="77"/>
      <c r="E50" s="14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</row>
    <row r="51" spans="1:19" ht="15" customHeight="1">
      <c r="A51" s="12" t="s">
        <v>267</v>
      </c>
      <c r="B51" s="13"/>
      <c r="C51" s="77"/>
      <c r="D51" s="77"/>
      <c r="E51" s="115" t="s">
        <v>30</v>
      </c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</row>
    <row r="52" spans="1:19" ht="15" customHeight="1">
      <c r="A52" s="56" t="s">
        <v>268</v>
      </c>
      <c r="B52" s="15"/>
      <c r="C52" s="77"/>
      <c r="D52" s="23"/>
      <c r="E52" s="140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</row>
    <row r="53" spans="1:19" ht="15" customHeight="1">
      <c r="A53" s="56" t="s">
        <v>269</v>
      </c>
      <c r="B53" s="15"/>
      <c r="C53" s="77"/>
      <c r="D53" s="23"/>
      <c r="E53" s="161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</row>
    <row r="54" spans="1:19" ht="15" customHeight="1">
      <c r="A54" s="56" t="s">
        <v>270</v>
      </c>
      <c r="B54" s="24"/>
      <c r="C54" s="77"/>
      <c r="D54" s="25"/>
      <c r="E54" s="161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</row>
    <row r="55" spans="1:19" ht="15" customHeight="1">
      <c r="A55" s="56" t="s">
        <v>271</v>
      </c>
      <c r="B55" s="24"/>
      <c r="C55" s="77"/>
      <c r="D55" s="25"/>
      <c r="E55" s="161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</row>
    <row r="56" spans="1:19" ht="15" customHeight="1">
      <c r="A56" s="16"/>
      <c r="B56" s="17"/>
      <c r="C56" s="78"/>
      <c r="D56" s="17"/>
      <c r="E56" s="238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</row>
    <row r="57" spans="1:19" ht="15" customHeight="1">
      <c r="A57" s="51" t="s">
        <v>24</v>
      </c>
      <c r="B57" s="19">
        <f>SUM(B52:B55)</f>
        <v>0</v>
      </c>
      <c r="C57" s="20" t="s">
        <v>25</v>
      </c>
      <c r="D57" s="19">
        <f>SUM(D52:D55)</f>
        <v>0</v>
      </c>
      <c r="E57" s="105" t="s">
        <v>272</v>
      </c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</row>
    <row r="58" spans="1:19" ht="15" customHeight="1">
      <c r="A58" s="51" t="s">
        <v>27</v>
      </c>
      <c r="B58" s="21">
        <f>IF(D57=0, 0, (B57/D57))</f>
        <v>0</v>
      </c>
      <c r="C58" s="77"/>
      <c r="D58" s="77"/>
      <c r="E58" s="106" t="s">
        <v>28</v>
      </c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</row>
    <row r="59" spans="1:19" ht="15" customHeight="1">
      <c r="A59" s="16"/>
      <c r="B59" s="79"/>
      <c r="C59" s="77"/>
      <c r="D59" s="77"/>
      <c r="E59" s="14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</row>
    <row r="60" spans="1:19" ht="15" customHeight="1">
      <c r="A60" s="12" t="s">
        <v>273</v>
      </c>
      <c r="B60" s="13"/>
      <c r="C60" s="77"/>
      <c r="D60" s="77"/>
      <c r="E60" s="107" t="s">
        <v>30</v>
      </c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</row>
    <row r="61" spans="1:19" ht="15" customHeight="1">
      <c r="A61" s="26" t="s">
        <v>274</v>
      </c>
      <c r="B61" s="15"/>
      <c r="C61" s="77"/>
      <c r="D61" s="15"/>
      <c r="E61" s="140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</row>
    <row r="62" spans="1:19" ht="15" customHeight="1">
      <c r="A62" s="26" t="s">
        <v>275</v>
      </c>
      <c r="B62" s="15"/>
      <c r="C62" s="77"/>
      <c r="D62" s="15"/>
      <c r="E62" s="232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</row>
    <row r="63" spans="1:19" ht="15" customHeight="1">
      <c r="A63" s="26" t="s">
        <v>276</v>
      </c>
      <c r="B63" s="15"/>
      <c r="C63" s="77"/>
      <c r="D63" s="15"/>
      <c r="E63" s="232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</row>
    <row r="64" spans="1:19" ht="15" customHeight="1">
      <c r="A64" s="26" t="s">
        <v>277</v>
      </c>
      <c r="B64" s="24"/>
      <c r="C64" s="77"/>
      <c r="D64" s="24"/>
      <c r="E64" s="233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</row>
    <row r="65" spans="1:19" ht="15" customHeight="1">
      <c r="A65" s="16"/>
      <c r="B65" s="17"/>
      <c r="C65" s="78"/>
      <c r="D65" s="17"/>
      <c r="E65" s="238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</row>
    <row r="66" spans="1:19" ht="15" customHeight="1">
      <c r="A66" s="51" t="s">
        <v>24</v>
      </c>
      <c r="B66" s="138">
        <f>SUM(B61:B64)</f>
        <v>0</v>
      </c>
      <c r="C66" s="20" t="s">
        <v>25</v>
      </c>
      <c r="D66" s="19">
        <f>SUM(D61:D64)</f>
        <v>0</v>
      </c>
      <c r="E66" s="105" t="s">
        <v>42</v>
      </c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</row>
    <row r="67" spans="1:19" ht="15" customHeight="1">
      <c r="A67" s="51" t="s">
        <v>27</v>
      </c>
      <c r="B67" s="137">
        <f>IF(D66=0, 0, (B66/D66))</f>
        <v>0</v>
      </c>
      <c r="C67" s="77"/>
      <c r="D67" s="77"/>
      <c r="E67" s="106" t="s">
        <v>28</v>
      </c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</row>
    <row r="68" spans="1:19" ht="15" customHeight="1">
      <c r="A68" s="136"/>
      <c r="B68" s="136"/>
      <c r="C68" s="136"/>
      <c r="D68" s="136"/>
      <c r="E68" s="136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</row>
    <row r="69" spans="1:19" ht="15" customHeight="1">
      <c r="A69" s="162" t="s">
        <v>109</v>
      </c>
      <c r="B69" s="163"/>
      <c r="C69" s="163"/>
      <c r="D69" s="163"/>
      <c r="E69" s="164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</row>
    <row r="70" spans="1:19" ht="15" customHeight="1">
      <c r="A70" s="91"/>
      <c r="B70" s="165" t="s">
        <v>110</v>
      </c>
      <c r="C70" s="166"/>
      <c r="D70" s="167" t="s">
        <v>111</v>
      </c>
      <c r="E70" s="168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</row>
    <row r="71" spans="1:19" ht="15" customHeight="1">
      <c r="A71" s="92" t="s">
        <v>10</v>
      </c>
      <c r="B71" s="169" t="s">
        <v>112</v>
      </c>
      <c r="C71" s="170"/>
      <c r="D71" s="171" t="s">
        <v>113</v>
      </c>
      <c r="E71" s="172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</row>
    <row r="72" spans="1:19" ht="15" customHeight="1">
      <c r="A72" s="27" t="str">
        <f>A14</f>
        <v>Building Enivronment/Indoor Air Quality</v>
      </c>
      <c r="B72" s="177">
        <f>B24</f>
        <v>0</v>
      </c>
      <c r="C72" s="178"/>
      <c r="D72" s="221">
        <v>4</v>
      </c>
      <c r="E72" s="222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</row>
    <row r="73" spans="1:19" ht="15" customHeight="1">
      <c r="A73" s="27" t="str">
        <f>A26</f>
        <v>Recycling</v>
      </c>
      <c r="B73" s="177">
        <f>B31</f>
        <v>0</v>
      </c>
      <c r="C73" s="178"/>
      <c r="D73" s="221">
        <v>4</v>
      </c>
      <c r="E73" s="222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</row>
    <row r="74" spans="1:19" ht="15" customHeight="1">
      <c r="A74" s="27" t="str">
        <f>A33</f>
        <v>Energy Conservation</v>
      </c>
      <c r="B74" s="177">
        <f>B40</f>
        <v>0</v>
      </c>
      <c r="C74" s="178"/>
      <c r="D74" s="221">
        <v>4</v>
      </c>
      <c r="E74" s="222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</row>
    <row r="75" spans="1:19" ht="15" customHeight="1">
      <c r="A75" s="27" t="str">
        <f>A42</f>
        <v>Water Conservation</v>
      </c>
      <c r="B75" s="177">
        <f>B49</f>
        <v>0</v>
      </c>
      <c r="C75" s="178"/>
      <c r="D75" s="221">
        <v>4</v>
      </c>
      <c r="E75" s="222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</row>
    <row r="76" spans="1:19" ht="15" customHeight="1">
      <c r="A76" s="27" t="str">
        <f>A51</f>
        <v xml:space="preserve">Interior Finish </v>
      </c>
      <c r="B76" s="177">
        <f>B58</f>
        <v>0</v>
      </c>
      <c r="C76" s="178"/>
      <c r="D76" s="221">
        <v>4</v>
      </c>
      <c r="E76" s="222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</row>
    <row r="77" spans="1:19" ht="15" customHeight="1">
      <c r="A77" s="27" t="str">
        <f>A60</f>
        <v>Occupant Communication/Education</v>
      </c>
      <c r="B77" s="177">
        <f>B67</f>
        <v>0</v>
      </c>
      <c r="C77" s="178"/>
      <c r="D77" s="221">
        <v>4</v>
      </c>
      <c r="E77" s="222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</row>
    <row r="78" spans="1:19" ht="15" customHeight="1">
      <c r="A78" s="126" t="s">
        <v>278</v>
      </c>
      <c r="B78" s="193">
        <f>SUM(B72:B77)</f>
        <v>0</v>
      </c>
      <c r="C78" s="194"/>
      <c r="D78" s="193">
        <f>SUM(D72:E77)</f>
        <v>24</v>
      </c>
      <c r="E78" s="195">
        <f>SUM(E72:E77)</f>
        <v>0</v>
      </c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</row>
    <row r="79" spans="1:19" ht="15" customHeight="1">
      <c r="A79" s="118" t="s">
        <v>115</v>
      </c>
      <c r="B79" s="119"/>
      <c r="C79" s="120"/>
      <c r="D79" s="121"/>
      <c r="E79" s="122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</row>
    <row r="80" spans="1:19" ht="15" customHeight="1">
      <c r="A80" s="123" t="s">
        <v>116</v>
      </c>
      <c r="B80" s="189">
        <f>B78/D78*100%</f>
        <v>0</v>
      </c>
      <c r="C80" s="190"/>
      <c r="D80" s="124"/>
      <c r="E80" s="125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</row>
    <row r="81" spans="1:19" ht="15" customHeight="1">
      <c r="A81" s="144"/>
      <c r="B81" s="145"/>
      <c r="C81" s="145"/>
      <c r="D81" s="145"/>
      <c r="E81" s="146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</row>
    <row r="82" spans="1:19" ht="15" customHeight="1">
      <c r="A82" s="147" t="s">
        <v>117</v>
      </c>
      <c r="B82" s="148"/>
      <c r="C82" s="148"/>
      <c r="D82" s="148"/>
      <c r="E82" s="14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</row>
    <row r="83" spans="1:19" ht="15" customHeight="1">
      <c r="A83" s="206" t="s">
        <v>118</v>
      </c>
      <c r="B83" s="207"/>
      <c r="C83" s="207"/>
      <c r="D83" s="207"/>
      <c r="E83" s="208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</row>
    <row r="84" spans="1:19" ht="15" customHeight="1">
      <c r="A84" s="30"/>
      <c r="B84" s="97"/>
      <c r="C84" s="97"/>
      <c r="D84" s="98"/>
      <c r="E84" s="110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</row>
    <row r="85" spans="1:19" ht="15" customHeight="1">
      <c r="A85" s="200" t="s">
        <v>119</v>
      </c>
      <c r="B85" s="201"/>
      <c r="C85" s="201"/>
      <c r="D85" s="201"/>
      <c r="E85" s="127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</row>
    <row r="86" spans="1:19" ht="30" customHeight="1">
      <c r="A86" s="209" t="s">
        <v>120</v>
      </c>
      <c r="B86" s="210"/>
      <c r="C86" s="210"/>
      <c r="D86" s="210"/>
      <c r="E86" s="127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</row>
    <row r="87" spans="1:19" ht="15" customHeight="1">
      <c r="A87" s="200" t="s">
        <v>121</v>
      </c>
      <c r="B87" s="201"/>
      <c r="C87" s="201"/>
      <c r="D87" s="201"/>
      <c r="E87" s="127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</row>
    <row r="88" spans="1:19" ht="30" customHeight="1">
      <c r="A88" s="209" t="s">
        <v>122</v>
      </c>
      <c r="B88" s="210"/>
      <c r="C88" s="210"/>
      <c r="D88" s="210"/>
      <c r="E88" s="128" t="s">
        <v>123</v>
      </c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</row>
    <row r="89" spans="1:19" ht="15" customHeight="1">
      <c r="A89" s="200" t="s">
        <v>124</v>
      </c>
      <c r="B89" s="201"/>
      <c r="C89" s="201"/>
      <c r="D89" s="201"/>
      <c r="E89" s="127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</row>
    <row r="90" spans="1:19" ht="15" customHeight="1">
      <c r="A90" s="200" t="s">
        <v>125</v>
      </c>
      <c r="B90" s="201"/>
      <c r="C90" s="201"/>
      <c r="D90" s="201"/>
      <c r="E90" s="127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</row>
    <row r="91" spans="1:19" ht="15" customHeight="1">
      <c r="A91" s="129"/>
      <c r="B91" s="130"/>
      <c r="C91" s="130"/>
      <c r="D91" s="131"/>
      <c r="E91" s="132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</row>
    <row r="92" spans="1:19" ht="15" customHeight="1">
      <c r="A92" s="133" t="s">
        <v>126</v>
      </c>
      <c r="B92" s="211"/>
      <c r="C92" s="211"/>
      <c r="D92" s="211"/>
      <c r="E92" s="132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</row>
    <row r="93" spans="1:19" ht="15" customHeight="1">
      <c r="A93" s="133" t="s">
        <v>127</v>
      </c>
      <c r="B93" s="211"/>
      <c r="C93" s="211"/>
      <c r="D93" s="211"/>
      <c r="E93" s="132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</row>
    <row r="94" spans="1:19" ht="15" customHeight="1">
      <c r="A94" s="133" t="s">
        <v>128</v>
      </c>
      <c r="B94" s="211"/>
      <c r="C94" s="211"/>
      <c r="D94" s="211"/>
      <c r="E94" s="132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</row>
    <row r="95" spans="1:19" ht="15" customHeight="1">
      <c r="A95" s="133" t="s">
        <v>129</v>
      </c>
      <c r="B95" s="211"/>
      <c r="C95" s="211"/>
      <c r="D95" s="211"/>
      <c r="E95" s="132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</row>
    <row r="96" spans="1:19" ht="15" customHeight="1">
      <c r="A96" s="134" t="s">
        <v>130</v>
      </c>
      <c r="B96" s="212"/>
      <c r="C96" s="212"/>
      <c r="D96" s="212"/>
      <c r="E96" s="135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</row>
    <row r="97" spans="1:19" ht="15" customHeight="1">
      <c r="A97" s="3"/>
      <c r="B97" s="29"/>
      <c r="C97" s="29"/>
      <c r="D97" s="2"/>
      <c r="E97" s="3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</row>
    <row r="98" spans="1:19" ht="15" customHeight="1">
      <c r="A98" s="229"/>
      <c r="B98" s="229"/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</row>
    <row r="99" spans="1:19" ht="15" customHeight="1">
      <c r="A99" s="229"/>
      <c r="B99" s="22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</row>
    <row r="100" spans="1:19" ht="15" customHeight="1">
      <c r="A100" s="229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</row>
    <row r="101" spans="1:19" ht="15" customHeight="1">
      <c r="A101" s="229"/>
      <c r="B101" s="229"/>
      <c r="C101" s="229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</row>
    <row r="102" spans="1:19" ht="15" customHeight="1">
      <c r="A102" s="229"/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</row>
    <row r="103" spans="1:19" ht="15" customHeight="1">
      <c r="A103" s="229"/>
      <c r="B103" s="229"/>
      <c r="C103" s="229"/>
      <c r="D103" s="229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</row>
    <row r="104" spans="1:19" ht="15" customHeight="1">
      <c r="A104" s="229"/>
      <c r="B104" s="229"/>
      <c r="C104" s="229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</row>
    <row r="105" spans="1:19" ht="15" customHeight="1">
      <c r="A105" s="229"/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</row>
    <row r="106" spans="1:19" ht="15" customHeight="1">
      <c r="A106" s="229"/>
      <c r="B106" s="229"/>
      <c r="C106" s="229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</row>
    <row r="107" spans="1:19" ht="15" customHeight="1">
      <c r="A107" s="229"/>
      <c r="B107" s="229"/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</row>
    <row r="108" spans="1:19" ht="15" customHeight="1">
      <c r="A108" s="229"/>
      <c r="B108" s="229"/>
      <c r="C108" s="229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</row>
    <row r="109" spans="1:19" ht="15" customHeight="1">
      <c r="A109" s="229"/>
      <c r="B109" s="229"/>
      <c r="C109" s="229"/>
      <c r="D109" s="229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</row>
    <row r="110" spans="1:19" ht="15" customHeight="1">
      <c r="A110" s="229"/>
      <c r="B110" s="229"/>
      <c r="C110" s="229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</row>
    <row r="111" spans="1:19" ht="15" customHeight="1">
      <c r="A111" s="229"/>
      <c r="B111" s="229"/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</row>
    <row r="112" spans="1:19" ht="15" customHeight="1">
      <c r="A112" s="229"/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</row>
    <row r="113" spans="1:19" ht="15" customHeight="1">
      <c r="A113" s="229"/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</row>
    <row r="114" spans="1:19" ht="15" customHeight="1">
      <c r="A114" s="229"/>
      <c r="B114" s="229"/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</row>
  </sheetData>
  <mergeCells count="50">
    <mergeCell ref="B95:D95"/>
    <mergeCell ref="B96:D96"/>
    <mergeCell ref="A89:D89"/>
    <mergeCell ref="A90:D90"/>
    <mergeCell ref="B92:D92"/>
    <mergeCell ref="B93:D93"/>
    <mergeCell ref="B94:D94"/>
    <mergeCell ref="A83:E83"/>
    <mergeCell ref="A85:D85"/>
    <mergeCell ref="A86:D86"/>
    <mergeCell ref="A87:D87"/>
    <mergeCell ref="A88:D88"/>
    <mergeCell ref="A2:E2"/>
    <mergeCell ref="A3:D3"/>
    <mergeCell ref="A4:D4"/>
    <mergeCell ref="A1:E1"/>
    <mergeCell ref="B71:C71"/>
    <mergeCell ref="D71:E71"/>
    <mergeCell ref="A5:D5"/>
    <mergeCell ref="A6:D6"/>
    <mergeCell ref="A7:E7"/>
    <mergeCell ref="A8:E8"/>
    <mergeCell ref="A10:E10"/>
    <mergeCell ref="B11:D11"/>
    <mergeCell ref="B76:C76"/>
    <mergeCell ref="D76:E76"/>
    <mergeCell ref="B73:C73"/>
    <mergeCell ref="D73:E73"/>
    <mergeCell ref="B74:C74"/>
    <mergeCell ref="D74:E74"/>
    <mergeCell ref="B75:C75"/>
    <mergeCell ref="D75:E75"/>
    <mergeCell ref="B72:C72"/>
    <mergeCell ref="D72:E72"/>
    <mergeCell ref="B70:C70"/>
    <mergeCell ref="D70:E70"/>
    <mergeCell ref="E43:E46"/>
    <mergeCell ref="A81:E81"/>
    <mergeCell ref="A82:E82"/>
    <mergeCell ref="E15:E18"/>
    <mergeCell ref="A69:E69"/>
    <mergeCell ref="E27:E29"/>
    <mergeCell ref="E34:E37"/>
    <mergeCell ref="B80:C80"/>
    <mergeCell ref="E61:E64"/>
    <mergeCell ref="E52:E55"/>
    <mergeCell ref="B77:C77"/>
    <mergeCell ref="D77:E77"/>
    <mergeCell ref="B78:C78"/>
    <mergeCell ref="D78:E7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41B2-7AC6-4425-A5BD-2975B39185A8}">
  <dimension ref="A1:S155"/>
  <sheetViews>
    <sheetView zoomScaleNormal="100" workbookViewId="0">
      <selection activeCell="A16" sqref="A16"/>
    </sheetView>
  </sheetViews>
  <sheetFormatPr defaultRowHeight="15" customHeight="1"/>
  <cols>
    <col min="1" max="1" width="50.7109375" style="1" customWidth="1"/>
    <col min="2" max="2" width="12.7109375" style="1" customWidth="1"/>
    <col min="3" max="3" width="3.7109375" style="1" customWidth="1"/>
    <col min="4" max="4" width="12.7109375" style="1" customWidth="1"/>
    <col min="5" max="5" width="50.7109375" style="1" customWidth="1"/>
    <col min="6" max="16384" width="9.140625" style="1"/>
  </cols>
  <sheetData>
    <row r="1" spans="1:19" ht="60" customHeight="1">
      <c r="A1" s="186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15" customHeight="1">
      <c r="A2" s="181"/>
      <c r="B2" s="167"/>
      <c r="C2" s="167"/>
      <c r="D2" s="167"/>
      <c r="E2" s="182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15" customHeight="1">
      <c r="A3" s="202" t="s">
        <v>279</v>
      </c>
      <c r="B3" s="203"/>
      <c r="C3" s="203"/>
      <c r="D3" s="203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19" ht="15" customHeight="1">
      <c r="A4" s="204" t="s">
        <v>3</v>
      </c>
      <c r="B4" s="205"/>
      <c r="C4" s="205"/>
      <c r="D4" s="205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19" ht="15" customHeight="1">
      <c r="A5" s="204" t="s">
        <v>5</v>
      </c>
      <c r="B5" s="205"/>
      <c r="C5" s="205"/>
      <c r="D5" s="205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15" customHeight="1">
      <c r="A6" s="204" t="s">
        <v>7</v>
      </c>
      <c r="B6" s="205"/>
      <c r="C6" s="205"/>
      <c r="D6" s="205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19" ht="15" customHeight="1">
      <c r="A7" s="183"/>
      <c r="B7" s="184"/>
      <c r="C7" s="184"/>
      <c r="D7" s="184"/>
      <c r="E7" s="185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</row>
    <row r="8" spans="1:19" ht="120" customHeight="1">
      <c r="A8" s="141" t="s">
        <v>9</v>
      </c>
      <c r="B8" s="142"/>
      <c r="C8" s="142"/>
      <c r="D8" s="142"/>
      <c r="E8" s="143"/>
      <c r="F8" s="4"/>
      <c r="G8" s="4"/>
      <c r="H8" s="4"/>
      <c r="I8" s="5"/>
      <c r="J8" s="229"/>
      <c r="K8" s="229"/>
      <c r="L8" s="229"/>
      <c r="M8" s="229"/>
      <c r="N8" s="229"/>
      <c r="O8" s="229"/>
      <c r="P8" s="229"/>
      <c r="Q8" s="229"/>
      <c r="R8" s="229"/>
      <c r="S8" s="229"/>
    </row>
    <row r="9" spans="1:19" ht="15" customHeight="1">
      <c r="A9" s="6"/>
      <c r="B9" s="4"/>
      <c r="C9" s="4"/>
      <c r="D9" s="4"/>
      <c r="E9" s="102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</row>
    <row r="10" spans="1:19" ht="15" customHeight="1">
      <c r="A10" s="153" t="s">
        <v>10</v>
      </c>
      <c r="B10" s="154"/>
      <c r="C10" s="154"/>
      <c r="D10" s="154"/>
      <c r="E10" s="155"/>
      <c r="F10" s="3"/>
      <c r="G10" s="3"/>
      <c r="H10" s="3"/>
      <c r="I10" s="33"/>
      <c r="J10" s="3"/>
      <c r="K10" s="3"/>
      <c r="L10" s="3"/>
      <c r="M10" s="3"/>
      <c r="N10" s="3"/>
      <c r="O10" s="3"/>
      <c r="P10" s="3"/>
      <c r="Q10" s="3"/>
      <c r="R10" s="229"/>
      <c r="S10" s="229"/>
    </row>
    <row r="11" spans="1:19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</row>
    <row r="12" spans="1:19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</row>
    <row r="13" spans="1:19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 ht="15" customHeight="1">
      <c r="A14" s="47" t="s">
        <v>232</v>
      </c>
      <c r="B14" s="13"/>
      <c r="C14" s="77"/>
      <c r="D14" s="77"/>
      <c r="E14" s="107" t="s">
        <v>30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5" customHeight="1">
      <c r="A15" s="26" t="s">
        <v>233</v>
      </c>
      <c r="B15" s="15"/>
      <c r="C15" s="77"/>
      <c r="D15" s="23"/>
      <c r="E15" s="140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</row>
    <row r="16" spans="1:19" ht="30" customHeight="1">
      <c r="A16" s="56" t="s">
        <v>234</v>
      </c>
      <c r="B16" s="15"/>
      <c r="C16" s="77"/>
      <c r="D16" s="23"/>
      <c r="E16" s="232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</row>
    <row r="17" spans="1:19" ht="15" customHeight="1">
      <c r="A17" s="26" t="s">
        <v>235</v>
      </c>
      <c r="B17" s="15"/>
      <c r="C17" s="77"/>
      <c r="D17" s="23"/>
      <c r="E17" s="232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 ht="15" customHeight="1">
      <c r="A18" s="26" t="s">
        <v>185</v>
      </c>
      <c r="B18" s="15" t="s">
        <v>280</v>
      </c>
      <c r="C18" s="77"/>
      <c r="D18" s="23"/>
      <c r="E18" s="233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 ht="15" customHeight="1">
      <c r="A19" s="44"/>
      <c r="B19" s="83"/>
      <c r="C19" s="77"/>
      <c r="D19" s="83"/>
      <c r="E19" s="113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 ht="15" customHeight="1">
      <c r="A20" s="51" t="s">
        <v>24</v>
      </c>
      <c r="B20" s="19">
        <f>SUM(B15:B18)</f>
        <v>0</v>
      </c>
      <c r="C20" s="20" t="s">
        <v>25</v>
      </c>
      <c r="D20" s="19">
        <f>SUM(D15:D18)</f>
        <v>0</v>
      </c>
      <c r="E20" s="105" t="s">
        <v>42</v>
      </c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 ht="15" customHeight="1">
      <c r="A21" s="51" t="s">
        <v>27</v>
      </c>
      <c r="B21" s="21">
        <f>IF(D20=0, 0, (B20/D20))</f>
        <v>0</v>
      </c>
      <c r="C21" s="77"/>
      <c r="D21" s="77"/>
      <c r="E21" s="106" t="s">
        <v>28</v>
      </c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ht="15" customHeight="1">
      <c r="A22" s="18"/>
      <c r="B22" s="79"/>
      <c r="C22" s="77"/>
      <c r="D22" s="77"/>
      <c r="E22" s="106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</row>
    <row r="23" spans="1:19" ht="15" customHeight="1">
      <c r="A23" s="59" t="s">
        <v>98</v>
      </c>
      <c r="B23" s="13"/>
      <c r="C23" s="77"/>
      <c r="D23" s="77"/>
      <c r="E23" s="107" t="s">
        <v>30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</row>
    <row r="24" spans="1:19" ht="15" customHeight="1">
      <c r="A24" s="56" t="s">
        <v>236</v>
      </c>
      <c r="B24" s="15"/>
      <c r="C24" s="77"/>
      <c r="D24" s="23"/>
      <c r="E24" s="104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</row>
    <row r="25" spans="1:19" ht="15" customHeight="1">
      <c r="A25" s="44"/>
      <c r="B25" s="83"/>
      <c r="C25" s="77"/>
      <c r="D25" s="83"/>
      <c r="E25" s="113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 ht="15" customHeight="1">
      <c r="A26" s="51" t="s">
        <v>24</v>
      </c>
      <c r="B26" s="19">
        <f>SUM(B24:B24)</f>
        <v>0</v>
      </c>
      <c r="C26" s="20" t="s">
        <v>25</v>
      </c>
      <c r="D26" s="19">
        <f>SUM(D24:D24)</f>
        <v>0</v>
      </c>
      <c r="E26" s="105" t="s">
        <v>42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</row>
    <row r="27" spans="1:19" ht="15" customHeight="1">
      <c r="A27" s="51" t="s">
        <v>27</v>
      </c>
      <c r="B27" s="21">
        <f>IF(D26=0, 0, (B26/D26))</f>
        <v>0</v>
      </c>
      <c r="C27" s="77"/>
      <c r="D27" s="77"/>
      <c r="E27" s="106" t="s">
        <v>28</v>
      </c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</row>
    <row r="28" spans="1:19" ht="15" customHeight="1">
      <c r="A28" s="18"/>
      <c r="B28" s="79"/>
      <c r="C28" s="77"/>
      <c r="D28" s="77"/>
      <c r="E28" s="106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</row>
    <row r="29" spans="1:19" ht="15" customHeight="1">
      <c r="A29" s="68" t="s">
        <v>281</v>
      </c>
      <c r="B29" s="13"/>
      <c r="C29" s="77"/>
      <c r="D29" s="77"/>
      <c r="E29" s="107" t="s">
        <v>30</v>
      </c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</row>
    <row r="30" spans="1:19" ht="30" customHeight="1">
      <c r="A30" s="56" t="s">
        <v>282</v>
      </c>
      <c r="B30" s="15"/>
      <c r="C30" s="77"/>
      <c r="D30" s="43"/>
      <c r="E30" s="116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</row>
    <row r="31" spans="1:19" ht="15" customHeight="1">
      <c r="A31" s="65" t="s">
        <v>283</v>
      </c>
      <c r="B31" s="15"/>
      <c r="C31" s="77"/>
      <c r="D31" s="43"/>
      <c r="E31" s="117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</row>
    <row r="32" spans="1:19" ht="15" customHeight="1">
      <c r="A32" s="44"/>
      <c r="B32" s="83"/>
      <c r="C32" s="77"/>
      <c r="D32" s="83"/>
      <c r="E32" s="113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</row>
    <row r="33" spans="1:19" ht="15" customHeight="1">
      <c r="A33" s="51" t="s">
        <v>24</v>
      </c>
      <c r="B33" s="19">
        <f>SUM(B30:B31)</f>
        <v>0</v>
      </c>
      <c r="C33" s="20" t="s">
        <v>25</v>
      </c>
      <c r="D33" s="19">
        <f>SUM(D30:D31)</f>
        <v>0</v>
      </c>
      <c r="E33" s="105" t="s">
        <v>42</v>
      </c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</row>
    <row r="34" spans="1:19" ht="15" customHeight="1">
      <c r="A34" s="51" t="s">
        <v>27</v>
      </c>
      <c r="B34" s="21">
        <f>IF(D33=0, 0, (B33/D33))</f>
        <v>0</v>
      </c>
      <c r="C34" s="77"/>
      <c r="D34" s="77"/>
      <c r="E34" s="106" t="s">
        <v>28</v>
      </c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</row>
    <row r="35" spans="1:19" ht="15" customHeight="1">
      <c r="A35" s="18"/>
      <c r="B35" s="79"/>
      <c r="C35" s="77"/>
      <c r="D35" s="77"/>
      <c r="E35" s="106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</row>
    <row r="36" spans="1:19" ht="15" customHeight="1">
      <c r="A36" s="12" t="s">
        <v>284</v>
      </c>
      <c r="B36" s="41"/>
      <c r="C36" s="82"/>
      <c r="D36" s="42"/>
      <c r="E36" s="107" t="s">
        <v>30</v>
      </c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</row>
    <row r="37" spans="1:19" ht="15" customHeight="1">
      <c r="A37" s="65" t="s">
        <v>285</v>
      </c>
      <c r="B37" s="15"/>
      <c r="C37" s="77"/>
      <c r="D37" s="23"/>
      <c r="E37" s="160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</row>
    <row r="38" spans="1:19" ht="15" customHeight="1">
      <c r="A38" s="65" t="s">
        <v>53</v>
      </c>
      <c r="B38" s="15"/>
      <c r="C38" s="77"/>
      <c r="D38" s="23"/>
      <c r="E38" s="241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</row>
    <row r="39" spans="1:19" ht="15" customHeight="1">
      <c r="A39" s="65" t="s">
        <v>286</v>
      </c>
      <c r="B39" s="15"/>
      <c r="C39" s="77"/>
      <c r="D39" s="23"/>
      <c r="E39" s="241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 ht="30" customHeight="1">
      <c r="A40" s="56" t="s">
        <v>51</v>
      </c>
      <c r="B40" s="15"/>
      <c r="C40" s="77"/>
      <c r="D40" s="23"/>
      <c r="E40" s="241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 ht="45" customHeight="1">
      <c r="A41" s="65" t="s">
        <v>287</v>
      </c>
      <c r="B41" s="15"/>
      <c r="C41" s="77"/>
      <c r="D41" s="23"/>
      <c r="E41" s="241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</row>
    <row r="42" spans="1:19" ht="15" customHeight="1">
      <c r="A42" s="65" t="s">
        <v>47</v>
      </c>
      <c r="B42" s="15"/>
      <c r="C42" s="77"/>
      <c r="D42" s="23"/>
      <c r="E42" s="241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</row>
    <row r="43" spans="1:19" ht="15" customHeight="1">
      <c r="A43" s="65" t="s">
        <v>288</v>
      </c>
      <c r="B43" s="15"/>
      <c r="C43" s="77"/>
      <c r="D43" s="23"/>
      <c r="E43" s="241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 ht="15" customHeight="1">
      <c r="A44" s="65" t="s">
        <v>289</v>
      </c>
      <c r="B44" s="15"/>
      <c r="C44" s="77"/>
      <c r="D44" s="23"/>
      <c r="E44" s="241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 ht="15" customHeight="1">
      <c r="A45" s="65" t="s">
        <v>56</v>
      </c>
      <c r="B45" s="15"/>
      <c r="C45" s="77"/>
      <c r="D45" s="23"/>
      <c r="E45" s="242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 ht="15" customHeight="1">
      <c r="A46" s="44"/>
      <c r="B46" s="83"/>
      <c r="C46" s="77"/>
      <c r="D46" s="83"/>
      <c r="E46" s="113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 ht="15" customHeight="1">
      <c r="A47" s="51" t="s">
        <v>24</v>
      </c>
      <c r="B47" s="19">
        <f>SUM(B37:B45)</f>
        <v>0</v>
      </c>
      <c r="C47" s="20" t="s">
        <v>25</v>
      </c>
      <c r="D47" s="19">
        <f>SUM(D37:D45)</f>
        <v>0</v>
      </c>
      <c r="E47" s="238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 ht="15" customHeight="1">
      <c r="A48" s="51" t="s">
        <v>27</v>
      </c>
      <c r="B48" s="21">
        <f>IF(D47=0, 0, (B47/D47))</f>
        <v>0</v>
      </c>
      <c r="C48" s="77"/>
      <c r="D48" s="77"/>
      <c r="E48" s="238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9" ht="15" customHeight="1">
      <c r="A49" s="18"/>
      <c r="B49" s="79"/>
      <c r="C49" s="77"/>
      <c r="D49" s="77"/>
      <c r="E49" s="106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</row>
    <row r="50" spans="1:19" ht="15" customHeight="1">
      <c r="A50" s="12" t="s">
        <v>290</v>
      </c>
      <c r="B50" s="13"/>
      <c r="C50" s="77"/>
      <c r="D50" s="77"/>
      <c r="E50" s="115" t="s">
        <v>30</v>
      </c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</row>
    <row r="51" spans="1:19" ht="15" customHeight="1">
      <c r="A51" s="65" t="s">
        <v>291</v>
      </c>
      <c r="B51" s="15"/>
      <c r="C51" s="77"/>
      <c r="D51" s="23"/>
      <c r="E51" s="140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</row>
    <row r="52" spans="1:19" ht="15" customHeight="1">
      <c r="A52" s="65" t="s">
        <v>292</v>
      </c>
      <c r="B52" s="15"/>
      <c r="C52" s="77"/>
      <c r="D52" s="23"/>
      <c r="E52" s="232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</row>
    <row r="53" spans="1:19" ht="15" customHeight="1">
      <c r="A53" s="65" t="s">
        <v>293</v>
      </c>
      <c r="B53" s="15"/>
      <c r="C53" s="77"/>
      <c r="D53" s="23"/>
      <c r="E53" s="232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</row>
    <row r="54" spans="1:19" ht="15" customHeight="1">
      <c r="A54" s="65" t="s">
        <v>252</v>
      </c>
      <c r="B54" s="15"/>
      <c r="C54" s="77"/>
      <c r="D54" s="23"/>
      <c r="E54" s="232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</row>
    <row r="55" spans="1:19" ht="15" customHeight="1">
      <c r="A55" s="67" t="s">
        <v>294</v>
      </c>
      <c r="B55" s="15"/>
      <c r="C55" s="77"/>
      <c r="D55" s="23"/>
      <c r="E55" s="232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</row>
    <row r="56" spans="1:19" ht="15" customHeight="1">
      <c r="A56" s="44"/>
      <c r="B56" s="83"/>
      <c r="C56" s="77"/>
      <c r="D56" s="83"/>
      <c r="E56" s="113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</row>
    <row r="57" spans="1:19" ht="15" customHeight="1">
      <c r="A57" s="51" t="s">
        <v>24</v>
      </c>
      <c r="B57" s="19">
        <f>SUM(B51:B55)</f>
        <v>0</v>
      </c>
      <c r="C57" s="20" t="s">
        <v>25</v>
      </c>
      <c r="D57" s="19">
        <f>SUM(D51:D55)</f>
        <v>0</v>
      </c>
      <c r="E57" s="105" t="s">
        <v>26</v>
      </c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</row>
    <row r="58" spans="1:19" ht="15" customHeight="1">
      <c r="A58" s="51" t="s">
        <v>27</v>
      </c>
      <c r="B58" s="21">
        <f>IF(D57=0, 0, (B57/D57))</f>
        <v>0</v>
      </c>
      <c r="C58" s="77"/>
      <c r="D58" s="77"/>
      <c r="E58" s="106" t="s">
        <v>28</v>
      </c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</row>
    <row r="59" spans="1:19" ht="15" customHeight="1">
      <c r="A59" s="16"/>
      <c r="B59" s="79"/>
      <c r="C59" s="77"/>
      <c r="D59" s="77"/>
      <c r="E59" s="14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</row>
    <row r="60" spans="1:19" ht="15" customHeight="1">
      <c r="A60" s="12" t="s">
        <v>295</v>
      </c>
      <c r="B60" s="13"/>
      <c r="C60" s="77"/>
      <c r="D60" s="77"/>
      <c r="E60" s="107" t="s">
        <v>30</v>
      </c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</row>
    <row r="61" spans="1:19" ht="15" customHeight="1">
      <c r="A61" s="65" t="s">
        <v>296</v>
      </c>
      <c r="B61" s="15"/>
      <c r="C61" s="77"/>
      <c r="D61" s="23"/>
      <c r="E61" s="140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</row>
    <row r="62" spans="1:19" ht="15" customHeight="1">
      <c r="A62" s="65" t="s">
        <v>297</v>
      </c>
      <c r="B62" s="15"/>
      <c r="C62" s="77"/>
      <c r="D62" s="23"/>
      <c r="E62" s="232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</row>
    <row r="63" spans="1:19" ht="15" customHeight="1">
      <c r="A63" s="65" t="s">
        <v>182</v>
      </c>
      <c r="B63" s="15"/>
      <c r="C63" s="77"/>
      <c r="D63" s="23"/>
      <c r="E63" s="233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</row>
    <row r="64" spans="1:19" ht="15" customHeight="1">
      <c r="A64" s="16"/>
      <c r="B64" s="46"/>
      <c r="C64" s="77"/>
      <c r="D64" s="46"/>
      <c r="E64" s="238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</row>
    <row r="65" spans="1:19" ht="15" customHeight="1">
      <c r="A65" s="51" t="s">
        <v>24</v>
      </c>
      <c r="B65" s="19">
        <f>SUM(B61:B63)</f>
        <v>0</v>
      </c>
      <c r="C65" s="20" t="s">
        <v>25</v>
      </c>
      <c r="D65" s="19">
        <f>SUM(D61:D63)</f>
        <v>0</v>
      </c>
      <c r="E65" s="105" t="s">
        <v>26</v>
      </c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</row>
    <row r="66" spans="1:19" ht="15" customHeight="1">
      <c r="A66" s="51" t="s">
        <v>27</v>
      </c>
      <c r="B66" s="21">
        <f>IF(D65=0, 0, (B65/D65))</f>
        <v>0</v>
      </c>
      <c r="C66" s="77"/>
      <c r="D66" s="89"/>
      <c r="E66" s="106" t="s">
        <v>28</v>
      </c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</row>
    <row r="67" spans="1:19" ht="15" customHeight="1">
      <c r="A67" s="18"/>
      <c r="B67" s="79"/>
      <c r="C67" s="77"/>
      <c r="D67" s="89"/>
      <c r="E67" s="106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</row>
    <row r="68" spans="1:19" ht="15" customHeight="1">
      <c r="A68" s="12" t="s">
        <v>85</v>
      </c>
      <c r="B68" s="13"/>
      <c r="C68" s="77"/>
      <c r="D68" s="77"/>
      <c r="E68" s="107" t="s">
        <v>30</v>
      </c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</row>
    <row r="69" spans="1:19" ht="15" customHeight="1">
      <c r="A69" s="26" t="s">
        <v>224</v>
      </c>
      <c r="B69" s="15"/>
      <c r="C69" s="77"/>
      <c r="D69" s="23"/>
      <c r="E69" s="140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</row>
    <row r="70" spans="1:19" ht="15" customHeight="1">
      <c r="A70" s="26" t="s">
        <v>225</v>
      </c>
      <c r="B70" s="15"/>
      <c r="C70" s="77"/>
      <c r="D70" s="23"/>
      <c r="E70" s="232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</row>
    <row r="71" spans="1:19" ht="15" customHeight="1">
      <c r="A71" s="26" t="s">
        <v>226</v>
      </c>
      <c r="B71" s="15"/>
      <c r="C71" s="77"/>
      <c r="D71" s="23"/>
      <c r="E71" s="232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</row>
    <row r="72" spans="1:19" ht="15" customHeight="1">
      <c r="A72" s="26" t="s">
        <v>227</v>
      </c>
      <c r="B72" s="15"/>
      <c r="C72" s="77"/>
      <c r="D72" s="23"/>
      <c r="E72" s="232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</row>
    <row r="73" spans="1:19" ht="15" customHeight="1">
      <c r="A73" s="26" t="s">
        <v>228</v>
      </c>
      <c r="B73" s="15"/>
      <c r="C73" s="77"/>
      <c r="D73" s="23"/>
      <c r="E73" s="232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</row>
    <row r="74" spans="1:19" ht="15" customHeight="1">
      <c r="A74" s="16"/>
      <c r="B74" s="46"/>
      <c r="C74" s="77"/>
      <c r="D74" s="46"/>
      <c r="E74" s="238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</row>
    <row r="75" spans="1:19" ht="15" customHeight="1">
      <c r="A75" s="51" t="s">
        <v>24</v>
      </c>
      <c r="B75" s="19">
        <f>SUM(B69:B73)</f>
        <v>0</v>
      </c>
      <c r="C75" s="20" t="s">
        <v>25</v>
      </c>
      <c r="D75" s="19">
        <f>SUM(D69:D73)/2</f>
        <v>0</v>
      </c>
      <c r="E75" s="105" t="s">
        <v>84</v>
      </c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</row>
    <row r="76" spans="1:19" ht="15" customHeight="1">
      <c r="A76" s="51" t="s">
        <v>27</v>
      </c>
      <c r="B76" s="21">
        <f>IF(D75=0, 0, (B75/D75))</f>
        <v>0</v>
      </c>
      <c r="C76" s="77"/>
      <c r="D76" s="77"/>
      <c r="E76" s="106" t="s">
        <v>28</v>
      </c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</row>
    <row r="77" spans="1:19" ht="15" customHeight="1">
      <c r="A77" s="16"/>
      <c r="B77" s="79"/>
      <c r="C77" s="77"/>
      <c r="D77" s="77"/>
      <c r="E77" s="14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</row>
    <row r="78" spans="1:19" ht="15" customHeight="1">
      <c r="A78" s="12" t="s">
        <v>298</v>
      </c>
      <c r="B78" s="13"/>
      <c r="C78" s="77"/>
      <c r="D78" s="77"/>
      <c r="E78" s="107" t="s">
        <v>30</v>
      </c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</row>
    <row r="79" spans="1:19" ht="15" customHeight="1">
      <c r="A79" s="65" t="s">
        <v>19</v>
      </c>
      <c r="B79" s="15"/>
      <c r="C79" s="77"/>
      <c r="D79" s="23"/>
      <c r="E79" s="140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</row>
    <row r="80" spans="1:19" ht="15" customHeight="1">
      <c r="A80" s="65" t="s">
        <v>299</v>
      </c>
      <c r="B80" s="15"/>
      <c r="C80" s="77"/>
      <c r="D80" s="23"/>
      <c r="E80" s="232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</row>
    <row r="81" spans="1:19" ht="15" customHeight="1">
      <c r="A81" s="16"/>
      <c r="B81" s="46"/>
      <c r="C81" s="77"/>
      <c r="D81" s="46"/>
      <c r="E81" s="238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</row>
    <row r="82" spans="1:19" ht="15" customHeight="1">
      <c r="A82" s="51" t="s">
        <v>24</v>
      </c>
      <c r="B82" s="19">
        <f>SUM(B79:B80)</f>
        <v>0</v>
      </c>
      <c r="C82" s="20" t="s">
        <v>25</v>
      </c>
      <c r="D82" s="19">
        <f>SUM(D79:D80)/2</f>
        <v>0</v>
      </c>
      <c r="E82" s="105" t="s">
        <v>84</v>
      </c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</row>
    <row r="83" spans="1:19" ht="15" customHeight="1">
      <c r="A83" s="51" t="s">
        <v>27</v>
      </c>
      <c r="B83" s="21">
        <f>IF(D82=0, 0, (B82/D82))</f>
        <v>0</v>
      </c>
      <c r="C83" s="77"/>
      <c r="D83" s="77"/>
      <c r="E83" s="106" t="s">
        <v>28</v>
      </c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</row>
    <row r="84" spans="1:19" ht="15" customHeight="1">
      <c r="A84" s="16"/>
      <c r="B84" s="79"/>
      <c r="C84" s="77"/>
      <c r="D84" s="77"/>
      <c r="E84" s="14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</row>
    <row r="85" spans="1:19" ht="15" customHeight="1">
      <c r="A85" s="12" t="s">
        <v>300</v>
      </c>
      <c r="B85" s="13"/>
      <c r="C85" s="77"/>
      <c r="D85" s="77"/>
      <c r="E85" s="107" t="s">
        <v>30</v>
      </c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</row>
    <row r="86" spans="1:19" ht="15" customHeight="1">
      <c r="A86" s="65" t="s">
        <v>301</v>
      </c>
      <c r="B86" s="15"/>
      <c r="C86" s="77"/>
      <c r="D86" s="23"/>
      <c r="E86" s="140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</row>
    <row r="87" spans="1:19" ht="15" customHeight="1">
      <c r="A87" s="66" t="s">
        <v>302</v>
      </c>
      <c r="B87" s="15"/>
      <c r="C87" s="77"/>
      <c r="D87" s="23"/>
      <c r="E87" s="232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</row>
    <row r="88" spans="1:19" ht="15" customHeight="1">
      <c r="A88" s="51" t="s">
        <v>24</v>
      </c>
      <c r="B88" s="19">
        <f>SUM(B86:B87)</f>
        <v>0</v>
      </c>
      <c r="C88" s="20" t="s">
        <v>25</v>
      </c>
      <c r="D88" s="19">
        <f>SUM(D86:D87)</f>
        <v>0</v>
      </c>
      <c r="E88" s="105" t="s">
        <v>26</v>
      </c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</row>
    <row r="89" spans="1:19" ht="15" customHeight="1">
      <c r="A89" s="51" t="s">
        <v>27</v>
      </c>
      <c r="B89" s="21">
        <f>IF(D88=0, 0, (B88/D88))</f>
        <v>0</v>
      </c>
      <c r="C89" s="77"/>
      <c r="D89" s="77"/>
      <c r="E89" s="106" t="s">
        <v>28</v>
      </c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</row>
    <row r="90" spans="1:19" ht="15" customHeight="1">
      <c r="A90" s="16"/>
      <c r="B90" s="79"/>
      <c r="C90" s="77"/>
      <c r="D90" s="77"/>
      <c r="E90" s="14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</row>
    <row r="91" spans="1:19" ht="15" customHeight="1">
      <c r="A91" s="12" t="s">
        <v>102</v>
      </c>
      <c r="B91" s="13"/>
      <c r="C91" s="77"/>
      <c r="D91" s="77"/>
      <c r="E91" s="107" t="s">
        <v>30</v>
      </c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</row>
    <row r="92" spans="1:19" ht="15" customHeight="1">
      <c r="A92" s="56" t="s">
        <v>303</v>
      </c>
      <c r="B92" s="15"/>
      <c r="C92" s="77"/>
      <c r="D92" s="23"/>
      <c r="E92" s="140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</row>
    <row r="93" spans="1:19" ht="15" customHeight="1">
      <c r="A93" s="56" t="s">
        <v>304</v>
      </c>
      <c r="B93" s="15"/>
      <c r="C93" s="77"/>
      <c r="D93" s="23"/>
      <c r="E93" s="161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</row>
    <row r="94" spans="1:19" ht="15" customHeight="1">
      <c r="A94" s="51" t="s">
        <v>24</v>
      </c>
      <c r="B94" s="19">
        <f>SUM(B92:B93)</f>
        <v>0</v>
      </c>
      <c r="C94" s="20" t="s">
        <v>25</v>
      </c>
      <c r="D94" s="19">
        <f>SUM(D92:D93)</f>
        <v>0</v>
      </c>
      <c r="E94" s="105" t="s">
        <v>108</v>
      </c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</row>
    <row r="95" spans="1:19" ht="15" customHeight="1">
      <c r="A95" s="51" t="s">
        <v>27</v>
      </c>
      <c r="B95" s="21">
        <f>IF(D94=0, 0, (B94/D94))</f>
        <v>0</v>
      </c>
      <c r="C95" s="77"/>
      <c r="D95" s="77"/>
      <c r="E95" s="106" t="s">
        <v>28</v>
      </c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</row>
    <row r="96" spans="1:19" ht="15" customHeight="1">
      <c r="A96" s="51"/>
      <c r="B96" s="79"/>
      <c r="C96" s="77"/>
      <c r="D96" s="77"/>
      <c r="E96" s="106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</row>
    <row r="97" spans="1:19" ht="15" customHeight="1">
      <c r="A97" s="162" t="s">
        <v>109</v>
      </c>
      <c r="B97" s="163"/>
      <c r="C97" s="163"/>
      <c r="D97" s="163"/>
      <c r="E97" s="164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</row>
    <row r="98" spans="1:19" ht="15" customHeight="1">
      <c r="A98" s="91"/>
      <c r="B98" s="165" t="s">
        <v>110</v>
      </c>
      <c r="C98" s="166"/>
      <c r="D98" s="167" t="s">
        <v>111</v>
      </c>
      <c r="E98" s="168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</row>
    <row r="99" spans="1:19" ht="15" customHeight="1">
      <c r="A99" s="92" t="s">
        <v>10</v>
      </c>
      <c r="B99" s="169" t="s">
        <v>112</v>
      </c>
      <c r="C99" s="170"/>
      <c r="D99" s="171" t="s">
        <v>113</v>
      </c>
      <c r="E99" s="172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</row>
    <row r="100" spans="1:19" ht="15" customHeight="1">
      <c r="A100" s="27" t="str">
        <f>A14</f>
        <v xml:space="preserve">Parking Facilities (grade only if Owner/Agent Operated) </v>
      </c>
      <c r="B100" s="177">
        <f>B21</f>
        <v>0</v>
      </c>
      <c r="C100" s="178"/>
      <c r="D100" s="221">
        <v>4</v>
      </c>
      <c r="E100" s="222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</row>
    <row r="101" spans="1:19" ht="15" customHeight="1">
      <c r="A101" s="27" t="str">
        <f>A23</f>
        <v xml:space="preserve">Landscaping/Grounds </v>
      </c>
      <c r="B101" s="177">
        <f>B27</f>
        <v>0</v>
      </c>
      <c r="C101" s="178"/>
      <c r="D101" s="221">
        <v>4</v>
      </c>
      <c r="E101" s="222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</row>
    <row r="102" spans="1:19" ht="15" customHeight="1">
      <c r="A102" s="27" t="str">
        <f>A29</f>
        <v>Tenant Areas Refuse Removal/Loading Dock Areas</v>
      </c>
      <c r="B102" s="177">
        <f>B34</f>
        <v>0</v>
      </c>
      <c r="C102" s="178"/>
      <c r="D102" s="221">
        <v>4</v>
      </c>
      <c r="E102" s="222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</row>
    <row r="103" spans="1:19" ht="15" customHeight="1">
      <c r="A103" s="27" t="str">
        <f>A36</f>
        <v>Management Activites</v>
      </c>
      <c r="B103" s="177">
        <f>B48</f>
        <v>0</v>
      </c>
      <c r="C103" s="178"/>
      <c r="D103" s="221">
        <v>4</v>
      </c>
      <c r="E103" s="222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</row>
    <row r="104" spans="1:19" ht="15" customHeight="1">
      <c r="A104" s="27" t="str">
        <f>A50</f>
        <v>Environmental Stewardship (if applicable)</v>
      </c>
      <c r="B104" s="177">
        <f>B58</f>
        <v>0</v>
      </c>
      <c r="C104" s="178"/>
      <c r="D104" s="221">
        <v>4</v>
      </c>
      <c r="E104" s="222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</row>
    <row r="105" spans="1:19" ht="15" customHeight="1">
      <c r="A105" s="27" t="str">
        <f>A60</f>
        <v>Tenant Spaces</v>
      </c>
      <c r="B105" s="177">
        <f>B66</f>
        <v>0</v>
      </c>
      <c r="C105" s="178"/>
      <c r="D105" s="221">
        <v>4</v>
      </c>
      <c r="E105" s="222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</row>
    <row r="106" spans="1:19" ht="15" customHeight="1">
      <c r="A106" s="27" t="str">
        <f>A85</f>
        <v>Roofs</v>
      </c>
      <c r="B106" s="177">
        <f>B89</f>
        <v>0</v>
      </c>
      <c r="C106" s="178"/>
      <c r="D106" s="221">
        <v>4</v>
      </c>
      <c r="E106" s="222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</row>
    <row r="107" spans="1:19" ht="15" customHeight="1">
      <c r="A107" s="27" t="str">
        <f>A60</f>
        <v>Tenant Spaces</v>
      </c>
      <c r="B107" s="177">
        <f>B66</f>
        <v>0</v>
      </c>
      <c r="C107" s="178"/>
      <c r="D107" s="221">
        <v>4</v>
      </c>
      <c r="E107" s="222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</row>
    <row r="108" spans="1:19" ht="15" customHeight="1">
      <c r="A108" s="27" t="str">
        <f>A68</f>
        <v>Equipment Rooms/Service Areas</v>
      </c>
      <c r="B108" s="177">
        <f>B76</f>
        <v>0</v>
      </c>
      <c r="C108" s="178"/>
      <c r="D108" s="221">
        <v>8</v>
      </c>
      <c r="E108" s="222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</row>
    <row r="109" spans="1:19" ht="15" customHeight="1">
      <c r="A109" s="27" t="str">
        <f>A78</f>
        <v>Buildings</v>
      </c>
      <c r="B109" s="177">
        <f>B83</f>
        <v>0</v>
      </c>
      <c r="C109" s="178"/>
      <c r="D109" s="221">
        <v>8</v>
      </c>
      <c r="E109" s="222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</row>
    <row r="110" spans="1:19" ht="15" customHeight="1">
      <c r="A110" s="27" t="str">
        <f>A85</f>
        <v>Roofs</v>
      </c>
      <c r="B110" s="177">
        <f>B89</f>
        <v>0</v>
      </c>
      <c r="C110" s="178"/>
      <c r="D110" s="221">
        <v>4</v>
      </c>
      <c r="E110" s="222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</row>
    <row r="111" spans="1:19" ht="15" customHeight="1">
      <c r="A111" s="27" t="str">
        <f>A91</f>
        <v>Tenant Amenities</v>
      </c>
      <c r="B111" s="177">
        <f>B95</f>
        <v>0</v>
      </c>
      <c r="C111" s="178"/>
      <c r="D111" s="221">
        <v>4</v>
      </c>
      <c r="E111" s="222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</row>
    <row r="112" spans="1:19" ht="15" customHeight="1">
      <c r="A112" s="126" t="s">
        <v>114</v>
      </c>
      <c r="B112" s="193">
        <f>SUM(B100:B111)</f>
        <v>0</v>
      </c>
      <c r="C112" s="194"/>
      <c r="D112" s="193">
        <f>SUM(D100:E111)</f>
        <v>56</v>
      </c>
      <c r="E112" s="195">
        <f>SUM(E100:E111)</f>
        <v>0</v>
      </c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</row>
    <row r="113" spans="1:19" ht="15" customHeight="1">
      <c r="A113" s="118" t="s">
        <v>115</v>
      </c>
      <c r="B113" s="119"/>
      <c r="C113" s="120"/>
      <c r="D113" s="121"/>
      <c r="E113" s="122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</row>
    <row r="114" spans="1:19" ht="15" customHeight="1">
      <c r="A114" s="123" t="s">
        <v>116</v>
      </c>
      <c r="B114" s="189">
        <f>B112/D112*100%</f>
        <v>0</v>
      </c>
      <c r="C114" s="190"/>
      <c r="D114" s="124"/>
      <c r="E114" s="125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</row>
    <row r="115" spans="1:19" ht="15" customHeight="1">
      <c r="A115" s="144"/>
      <c r="B115" s="145"/>
      <c r="C115" s="145"/>
      <c r="D115" s="145"/>
      <c r="E115" s="146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</row>
    <row r="116" spans="1:19" ht="15" customHeight="1">
      <c r="A116" s="147" t="s">
        <v>117</v>
      </c>
      <c r="B116" s="148"/>
      <c r="C116" s="148"/>
      <c r="D116" s="148"/>
      <c r="E116" s="14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</row>
    <row r="117" spans="1:19" ht="15" customHeight="1">
      <c r="A117" s="206" t="s">
        <v>118</v>
      </c>
      <c r="B117" s="207"/>
      <c r="C117" s="207"/>
      <c r="D117" s="207"/>
      <c r="E117" s="208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</row>
    <row r="118" spans="1:19" ht="15" customHeight="1">
      <c r="A118" s="30"/>
      <c r="B118" s="97"/>
      <c r="C118" s="97"/>
      <c r="D118" s="98"/>
      <c r="E118" s="110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</row>
    <row r="119" spans="1:19" ht="15" customHeight="1">
      <c r="A119" s="200" t="s">
        <v>119</v>
      </c>
      <c r="B119" s="201"/>
      <c r="C119" s="201"/>
      <c r="D119" s="201"/>
      <c r="E119" s="127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</row>
    <row r="120" spans="1:19" ht="30" customHeight="1">
      <c r="A120" s="209" t="s">
        <v>120</v>
      </c>
      <c r="B120" s="210"/>
      <c r="C120" s="210"/>
      <c r="D120" s="210"/>
      <c r="E120" s="127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</row>
    <row r="121" spans="1:19" ht="15" customHeight="1">
      <c r="A121" s="200" t="s">
        <v>121</v>
      </c>
      <c r="B121" s="201"/>
      <c r="C121" s="201"/>
      <c r="D121" s="201"/>
      <c r="E121" s="127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</row>
    <row r="122" spans="1:19" ht="30" customHeight="1">
      <c r="A122" s="209" t="s">
        <v>122</v>
      </c>
      <c r="B122" s="210"/>
      <c r="C122" s="210"/>
      <c r="D122" s="210"/>
      <c r="E122" s="128" t="s">
        <v>123</v>
      </c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</row>
    <row r="123" spans="1:19" ht="15" customHeight="1">
      <c r="A123" s="200" t="s">
        <v>124</v>
      </c>
      <c r="B123" s="201"/>
      <c r="C123" s="201"/>
      <c r="D123" s="201"/>
      <c r="E123" s="127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</row>
    <row r="124" spans="1:19" ht="15" customHeight="1">
      <c r="A124" s="200" t="s">
        <v>125</v>
      </c>
      <c r="B124" s="201"/>
      <c r="C124" s="201"/>
      <c r="D124" s="201"/>
      <c r="E124" s="127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</row>
    <row r="125" spans="1:19" ht="15" customHeight="1">
      <c r="A125" s="129"/>
      <c r="B125" s="130"/>
      <c r="C125" s="130"/>
      <c r="D125" s="131"/>
      <c r="E125" s="132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</row>
    <row r="126" spans="1:19" ht="15" customHeight="1">
      <c r="A126" s="133" t="s">
        <v>126</v>
      </c>
      <c r="B126" s="211"/>
      <c r="C126" s="211"/>
      <c r="D126" s="211"/>
      <c r="E126" s="132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</row>
    <row r="127" spans="1:19" ht="15" customHeight="1">
      <c r="A127" s="133" t="s">
        <v>127</v>
      </c>
      <c r="B127" s="211"/>
      <c r="C127" s="211"/>
      <c r="D127" s="211"/>
      <c r="E127" s="132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</row>
    <row r="128" spans="1:19" ht="15" customHeight="1">
      <c r="A128" s="133" t="s">
        <v>128</v>
      </c>
      <c r="B128" s="211"/>
      <c r="C128" s="211"/>
      <c r="D128" s="211"/>
      <c r="E128" s="132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</row>
    <row r="129" spans="1:19" ht="15" customHeight="1">
      <c r="A129" s="133" t="s">
        <v>129</v>
      </c>
      <c r="B129" s="211"/>
      <c r="C129" s="211"/>
      <c r="D129" s="211"/>
      <c r="E129" s="132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</row>
    <row r="130" spans="1:19" ht="15" customHeight="1">
      <c r="A130" s="134" t="s">
        <v>130</v>
      </c>
      <c r="B130" s="212"/>
      <c r="C130" s="212"/>
      <c r="D130" s="212"/>
      <c r="E130" s="135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</row>
    <row r="131" spans="1:19" ht="15" customHeight="1">
      <c r="A131" s="3"/>
      <c r="B131" s="29"/>
      <c r="C131" s="29"/>
      <c r="D131" s="2"/>
      <c r="E131" s="3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</row>
    <row r="132" spans="1:19" ht="15" customHeight="1">
      <c r="A132" s="229"/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</row>
    <row r="133" spans="1:19" ht="15" customHeight="1">
      <c r="A133" s="229"/>
      <c r="B133" s="229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</row>
    <row r="134" spans="1:19" ht="15" customHeight="1">
      <c r="A134" s="229"/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</row>
    <row r="135" spans="1:19" ht="15" customHeight="1">
      <c r="A135" s="229"/>
      <c r="B135" s="229"/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</row>
    <row r="136" spans="1:19" ht="15" customHeight="1">
      <c r="A136" s="229"/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</row>
    <row r="137" spans="1:19" ht="15" customHeight="1">
      <c r="A137" s="229"/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</row>
    <row r="138" spans="1:19" ht="15" customHeight="1">
      <c r="A138" s="229"/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</row>
    <row r="139" spans="1:19" ht="15" customHeight="1">
      <c r="A139" s="229"/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</row>
    <row r="140" spans="1:19" ht="15" customHeight="1">
      <c r="A140" s="229"/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</row>
    <row r="141" spans="1:19" ht="15" customHeight="1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</row>
    <row r="142" spans="1:19" ht="15" customHeight="1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</row>
    <row r="143" spans="1:19" ht="15" customHeight="1">
      <c r="A143" s="229"/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</row>
    <row r="144" spans="1:19" ht="15" customHeight="1">
      <c r="A144" s="229"/>
      <c r="B144" s="229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</row>
    <row r="145" spans="1:19" ht="15" customHeight="1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</row>
    <row r="146" spans="1:19" ht="15" customHeight="1">
      <c r="A146" s="229"/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</row>
    <row r="147" spans="1:19" ht="15" customHeight="1">
      <c r="A147" s="229"/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</row>
    <row r="148" spans="1:19" ht="15" customHeight="1">
      <c r="A148" s="229"/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</row>
    <row r="149" spans="1:19" ht="15" customHeight="1">
      <c r="A149" s="229"/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</row>
    <row r="150" spans="1:19" ht="15" customHeight="1">
      <c r="A150" s="229"/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</row>
    <row r="151" spans="1:19" ht="15" customHeight="1">
      <c r="A151" s="229"/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</row>
    <row r="152" spans="1:19" ht="15" customHeight="1">
      <c r="A152" s="229"/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</row>
    <row r="153" spans="1:19" ht="15" customHeight="1">
      <c r="A153" s="229"/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</row>
    <row r="154" spans="1:19" ht="15" customHeight="1">
      <c r="A154" s="229"/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</row>
    <row r="155" spans="1:19" ht="15" customHeight="1">
      <c r="A155" s="229"/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</row>
  </sheetData>
  <mergeCells count="64">
    <mergeCell ref="B130:D130"/>
    <mergeCell ref="A124:D124"/>
    <mergeCell ref="B126:D126"/>
    <mergeCell ref="B127:D127"/>
    <mergeCell ref="B128:D128"/>
    <mergeCell ref="B129:D129"/>
    <mergeCell ref="A119:D119"/>
    <mergeCell ref="A120:D120"/>
    <mergeCell ref="A121:D121"/>
    <mergeCell ref="A122:D122"/>
    <mergeCell ref="A123:D123"/>
    <mergeCell ref="A2:E2"/>
    <mergeCell ref="A3:D3"/>
    <mergeCell ref="A4:D4"/>
    <mergeCell ref="A1:E1"/>
    <mergeCell ref="B110:C110"/>
    <mergeCell ref="D110:E110"/>
    <mergeCell ref="B104:C104"/>
    <mergeCell ref="D104:E104"/>
    <mergeCell ref="B105:C105"/>
    <mergeCell ref="D105:E105"/>
    <mergeCell ref="B106:C106"/>
    <mergeCell ref="D106:E106"/>
    <mergeCell ref="B101:C101"/>
    <mergeCell ref="D101:E101"/>
    <mergeCell ref="B102:C102"/>
    <mergeCell ref="D102:E102"/>
    <mergeCell ref="A117:E117"/>
    <mergeCell ref="B107:C107"/>
    <mergeCell ref="D107:E107"/>
    <mergeCell ref="B108:C108"/>
    <mergeCell ref="D108:E108"/>
    <mergeCell ref="B109:C109"/>
    <mergeCell ref="D109:E109"/>
    <mergeCell ref="B111:C111"/>
    <mergeCell ref="D111:E111"/>
    <mergeCell ref="B112:C112"/>
    <mergeCell ref="D112:E112"/>
    <mergeCell ref="B114:C114"/>
    <mergeCell ref="A8:E8"/>
    <mergeCell ref="A5:D5"/>
    <mergeCell ref="A6:D6"/>
    <mergeCell ref="A7:E7"/>
    <mergeCell ref="E86:E87"/>
    <mergeCell ref="E79:E80"/>
    <mergeCell ref="E51:E55"/>
    <mergeCell ref="E61:E63"/>
    <mergeCell ref="E69:E73"/>
    <mergeCell ref="A97:E97"/>
    <mergeCell ref="A115:E115"/>
    <mergeCell ref="A116:E116"/>
    <mergeCell ref="A10:E10"/>
    <mergeCell ref="B11:D11"/>
    <mergeCell ref="E15:E18"/>
    <mergeCell ref="E37:E45"/>
    <mergeCell ref="E92:E93"/>
    <mergeCell ref="B103:C103"/>
    <mergeCell ref="D103:E103"/>
    <mergeCell ref="B98:C98"/>
    <mergeCell ref="D98:E98"/>
    <mergeCell ref="B99:C99"/>
    <mergeCell ref="D99:E99"/>
    <mergeCell ref="B100:C100"/>
    <mergeCell ref="D100:E10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DFB8-BB1C-422C-A80C-801736FFAE66}">
  <dimension ref="A1:S155"/>
  <sheetViews>
    <sheetView tabSelected="1" zoomScaleNormal="100" workbookViewId="0">
      <selection activeCell="I6" sqref="I6"/>
    </sheetView>
  </sheetViews>
  <sheetFormatPr defaultRowHeight="15" customHeight="1"/>
  <cols>
    <col min="1" max="1" width="50.7109375" style="1" customWidth="1"/>
    <col min="2" max="2" width="12.7109375" style="1" customWidth="1"/>
    <col min="3" max="3" width="3.7109375" style="1" customWidth="1"/>
    <col min="4" max="4" width="12.7109375" style="1" customWidth="1"/>
    <col min="5" max="5" width="50.7109375" style="1" customWidth="1"/>
    <col min="6" max="16384" width="9.140625" style="1"/>
  </cols>
  <sheetData>
    <row r="1" spans="1:19" ht="60" customHeight="1">
      <c r="A1" s="186" t="s">
        <v>0</v>
      </c>
      <c r="B1" s="213"/>
      <c r="C1" s="213"/>
      <c r="D1" s="213"/>
      <c r="E1" s="214"/>
      <c r="F1" s="229"/>
      <c r="G1" s="229"/>
      <c r="H1" s="229"/>
      <c r="I1" s="230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15" customHeight="1">
      <c r="A2" s="181"/>
      <c r="B2" s="167"/>
      <c r="C2" s="167"/>
      <c r="D2" s="167"/>
      <c r="E2" s="182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15" customHeight="1">
      <c r="A3" s="202" t="s">
        <v>305</v>
      </c>
      <c r="B3" s="203"/>
      <c r="C3" s="203"/>
      <c r="D3" s="203"/>
      <c r="E3" s="101" t="s">
        <v>2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19" ht="15" customHeight="1">
      <c r="A4" s="204" t="s">
        <v>3</v>
      </c>
      <c r="B4" s="205"/>
      <c r="C4" s="205"/>
      <c r="D4" s="205"/>
      <c r="E4" s="101" t="s">
        <v>4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19" ht="15" customHeight="1">
      <c r="A5" s="204" t="s">
        <v>5</v>
      </c>
      <c r="B5" s="205"/>
      <c r="C5" s="205"/>
      <c r="D5" s="205"/>
      <c r="E5" s="101" t="s">
        <v>6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15" customHeight="1">
      <c r="A6" s="204" t="s">
        <v>7</v>
      </c>
      <c r="B6" s="205"/>
      <c r="C6" s="205"/>
      <c r="D6" s="205"/>
      <c r="E6" s="101" t="s">
        <v>8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19" ht="15" customHeight="1">
      <c r="A7" s="183"/>
      <c r="B7" s="184"/>
      <c r="C7" s="184"/>
      <c r="D7" s="184"/>
      <c r="E7" s="185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</row>
    <row r="8" spans="1:19" ht="120" customHeight="1">
      <c r="A8" s="141" t="s">
        <v>9</v>
      </c>
      <c r="B8" s="142"/>
      <c r="C8" s="142"/>
      <c r="D8" s="142"/>
      <c r="E8" s="143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</row>
    <row r="9" spans="1:19" ht="15" customHeight="1">
      <c r="A9" s="6"/>
      <c r="B9" s="4"/>
      <c r="C9" s="4"/>
      <c r="D9" s="4"/>
      <c r="E9" s="102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</row>
    <row r="10" spans="1:19" ht="15" customHeight="1">
      <c r="A10" s="153" t="s">
        <v>10</v>
      </c>
      <c r="B10" s="154"/>
      <c r="C10" s="154"/>
      <c r="D10" s="154"/>
      <c r="E10" s="155"/>
      <c r="F10" s="3"/>
      <c r="G10" s="3"/>
      <c r="H10" s="3"/>
      <c r="I10" s="7"/>
      <c r="J10" s="3"/>
      <c r="K10" s="3"/>
      <c r="L10" s="3"/>
      <c r="M10" s="3"/>
      <c r="N10" s="3"/>
      <c r="O10" s="3"/>
      <c r="P10" s="3"/>
      <c r="Q10" s="3"/>
      <c r="R10" s="229"/>
      <c r="S10" s="229"/>
    </row>
    <row r="11" spans="1:19" ht="15" customHeight="1">
      <c r="A11" s="8"/>
      <c r="B11" s="215" t="s">
        <v>11</v>
      </c>
      <c r="C11" s="216"/>
      <c r="D11" s="217"/>
      <c r="E11" s="111" t="s">
        <v>12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</row>
    <row r="12" spans="1:19" ht="30" customHeight="1">
      <c r="A12" s="10"/>
      <c r="B12" s="70" t="s">
        <v>13</v>
      </c>
      <c r="C12" s="76"/>
      <c r="D12" s="71" t="s">
        <v>14</v>
      </c>
      <c r="E12" s="100" t="s">
        <v>15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</row>
    <row r="13" spans="1:19" ht="15" customHeight="1">
      <c r="A13" s="10"/>
      <c r="B13" s="80"/>
      <c r="C13" s="80"/>
      <c r="D13" s="81"/>
      <c r="E13" s="11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 ht="15" customHeight="1">
      <c r="A14" s="47" t="s">
        <v>94</v>
      </c>
      <c r="B14" s="13"/>
      <c r="C14" s="77"/>
      <c r="D14" s="77"/>
      <c r="E14" s="107" t="s">
        <v>30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5" customHeight="1">
      <c r="A15" s="26" t="s">
        <v>233</v>
      </c>
      <c r="B15" s="15"/>
      <c r="C15" s="77"/>
      <c r="D15" s="23"/>
      <c r="E15" s="140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</row>
    <row r="16" spans="1:19" ht="30" customHeight="1">
      <c r="A16" s="56" t="s">
        <v>234</v>
      </c>
      <c r="B16" s="15"/>
      <c r="C16" s="77"/>
      <c r="D16" s="23"/>
      <c r="E16" s="232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</row>
    <row r="17" spans="1:19" ht="15" customHeight="1">
      <c r="A17" s="26" t="s">
        <v>235</v>
      </c>
      <c r="B17" s="15"/>
      <c r="C17" s="77"/>
      <c r="D17" s="23"/>
      <c r="E17" s="232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 ht="15" customHeight="1">
      <c r="A18" s="26" t="s">
        <v>185</v>
      </c>
      <c r="B18" s="15" t="s">
        <v>280</v>
      </c>
      <c r="C18" s="77"/>
      <c r="D18" s="23"/>
      <c r="E18" s="233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 ht="15" customHeight="1">
      <c r="A19" s="44"/>
      <c r="B19" s="83"/>
      <c r="C19" s="77"/>
      <c r="D19" s="83"/>
      <c r="E19" s="113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 ht="15" customHeight="1">
      <c r="A20" s="51" t="s">
        <v>24</v>
      </c>
      <c r="B20" s="19">
        <f>SUM(B15:B18)</f>
        <v>0</v>
      </c>
      <c r="C20" s="20" t="s">
        <v>25</v>
      </c>
      <c r="D20" s="19">
        <f>SUM(D15:D18)</f>
        <v>0</v>
      </c>
      <c r="E20" s="105" t="s">
        <v>42</v>
      </c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 ht="15" customHeight="1">
      <c r="A21" s="51" t="s">
        <v>27</v>
      </c>
      <c r="B21" s="21">
        <f>IF(D20=0, 0, (B20/D20))</f>
        <v>0</v>
      </c>
      <c r="C21" s="77"/>
      <c r="D21" s="77"/>
      <c r="E21" s="106" t="s">
        <v>28</v>
      </c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ht="15" customHeight="1">
      <c r="A22" s="18"/>
      <c r="B22" s="79"/>
      <c r="C22" s="77"/>
      <c r="D22" s="77"/>
      <c r="E22" s="238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</row>
    <row r="23" spans="1:19" ht="15" customHeight="1">
      <c r="A23" s="59" t="s">
        <v>98</v>
      </c>
      <c r="B23" s="13"/>
      <c r="C23" s="77"/>
      <c r="D23" s="77"/>
      <c r="E23" s="107" t="s">
        <v>30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</row>
    <row r="24" spans="1:19" ht="15" customHeight="1">
      <c r="A24" s="56" t="s">
        <v>236</v>
      </c>
      <c r="B24" s="15"/>
      <c r="C24" s="77"/>
      <c r="D24" s="23"/>
      <c r="E24" s="104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</row>
    <row r="25" spans="1:19" ht="15" customHeight="1">
      <c r="A25" s="44"/>
      <c r="B25" s="83"/>
      <c r="C25" s="77"/>
      <c r="D25" s="83"/>
      <c r="E25" s="113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 ht="15" customHeight="1">
      <c r="A26" s="51" t="s">
        <v>24</v>
      </c>
      <c r="B26" s="19">
        <f>SUM(B24:B24)</f>
        <v>0</v>
      </c>
      <c r="C26" s="20" t="s">
        <v>25</v>
      </c>
      <c r="D26" s="19">
        <f>SUM(D24:D24)</f>
        <v>0</v>
      </c>
      <c r="E26" s="105" t="s">
        <v>42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</row>
    <row r="27" spans="1:19" ht="15" customHeight="1">
      <c r="A27" s="51" t="s">
        <v>27</v>
      </c>
      <c r="B27" s="21">
        <f>IF(D26=0, 0, (B26/D26))</f>
        <v>0</v>
      </c>
      <c r="C27" s="77"/>
      <c r="D27" s="77"/>
      <c r="E27" s="106" t="s">
        <v>28</v>
      </c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</row>
    <row r="28" spans="1:19" ht="15" customHeight="1">
      <c r="A28" s="18"/>
      <c r="B28" s="79"/>
      <c r="C28" s="77"/>
      <c r="D28" s="77"/>
      <c r="E28" s="106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</row>
    <row r="29" spans="1:19" ht="15" customHeight="1">
      <c r="A29" s="68" t="s">
        <v>281</v>
      </c>
      <c r="B29" s="13"/>
      <c r="C29" s="77"/>
      <c r="D29" s="77"/>
      <c r="E29" s="107" t="s">
        <v>30</v>
      </c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</row>
    <row r="30" spans="1:19" ht="30" customHeight="1">
      <c r="A30" s="56" t="s">
        <v>282</v>
      </c>
      <c r="B30" s="15"/>
      <c r="C30" s="77"/>
      <c r="D30" s="23"/>
      <c r="E30" s="104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</row>
    <row r="31" spans="1:19" ht="15" customHeight="1">
      <c r="A31" s="65" t="s">
        <v>306</v>
      </c>
      <c r="B31" s="15"/>
      <c r="C31" s="77"/>
      <c r="D31" s="23"/>
      <c r="E31" s="57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</row>
    <row r="32" spans="1:19" ht="15" customHeight="1">
      <c r="A32" s="44"/>
      <c r="B32" s="83"/>
      <c r="C32" s="77"/>
      <c r="D32" s="83"/>
      <c r="E32" s="113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</row>
    <row r="33" spans="1:19" ht="15" customHeight="1">
      <c r="A33" s="51" t="s">
        <v>24</v>
      </c>
      <c r="B33" s="19">
        <f>SUM(B30:B31)</f>
        <v>0</v>
      </c>
      <c r="C33" s="20" t="s">
        <v>25</v>
      </c>
      <c r="D33" s="19">
        <f>SUM(D30:D31)</f>
        <v>0</v>
      </c>
      <c r="E33" s="105" t="s">
        <v>42</v>
      </c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</row>
    <row r="34" spans="1:19" ht="15" customHeight="1">
      <c r="A34" s="51" t="s">
        <v>27</v>
      </c>
      <c r="B34" s="21">
        <f>IF(D33=0, 0, (B33/D33))</f>
        <v>0</v>
      </c>
      <c r="C34" s="77"/>
      <c r="D34" s="77"/>
      <c r="E34" s="106" t="s">
        <v>28</v>
      </c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</row>
    <row r="35" spans="1:19" ht="15" customHeight="1">
      <c r="A35" s="18"/>
      <c r="B35" s="79"/>
      <c r="C35" s="77"/>
      <c r="D35" s="77"/>
      <c r="E35" s="238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</row>
    <row r="36" spans="1:19" ht="15" customHeight="1">
      <c r="A36" s="12" t="s">
        <v>284</v>
      </c>
      <c r="B36" s="41"/>
      <c r="C36" s="82"/>
      <c r="D36" s="42"/>
      <c r="E36" s="107" t="s">
        <v>30</v>
      </c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</row>
    <row r="37" spans="1:19" ht="15" customHeight="1">
      <c r="A37" s="65" t="s">
        <v>285</v>
      </c>
      <c r="B37" s="15"/>
      <c r="C37" s="77"/>
      <c r="D37" s="23"/>
      <c r="E37" s="160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</row>
    <row r="38" spans="1:19" ht="15" customHeight="1">
      <c r="A38" s="65" t="s">
        <v>53</v>
      </c>
      <c r="B38" s="15"/>
      <c r="C38" s="77"/>
      <c r="D38" s="23"/>
      <c r="E38" s="241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</row>
    <row r="39" spans="1:19" ht="15" customHeight="1">
      <c r="A39" s="65" t="s">
        <v>286</v>
      </c>
      <c r="B39" s="15"/>
      <c r="C39" s="77"/>
      <c r="D39" s="23"/>
      <c r="E39" s="241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 ht="30" customHeight="1">
      <c r="A40" s="56" t="s">
        <v>51</v>
      </c>
      <c r="B40" s="15"/>
      <c r="C40" s="77"/>
      <c r="D40" s="23"/>
      <c r="E40" s="241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 ht="45" customHeight="1">
      <c r="A41" s="65" t="s">
        <v>287</v>
      </c>
      <c r="B41" s="15"/>
      <c r="C41" s="77"/>
      <c r="D41" s="23"/>
      <c r="E41" s="241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</row>
    <row r="42" spans="1:19" ht="15" customHeight="1">
      <c r="A42" s="65" t="s">
        <v>47</v>
      </c>
      <c r="B42" s="15"/>
      <c r="C42" s="77"/>
      <c r="D42" s="23"/>
      <c r="E42" s="241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</row>
    <row r="43" spans="1:19" ht="15" customHeight="1">
      <c r="A43" s="65" t="s">
        <v>288</v>
      </c>
      <c r="B43" s="15"/>
      <c r="C43" s="77"/>
      <c r="D43" s="23"/>
      <c r="E43" s="241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 ht="15" customHeight="1">
      <c r="A44" s="65" t="s">
        <v>289</v>
      </c>
      <c r="B44" s="15"/>
      <c r="C44" s="77"/>
      <c r="D44" s="23"/>
      <c r="E44" s="241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 ht="15" customHeight="1">
      <c r="A45" s="65" t="s">
        <v>56</v>
      </c>
      <c r="B45" s="15"/>
      <c r="C45" s="77"/>
      <c r="D45" s="23"/>
      <c r="E45" s="242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 ht="15" customHeight="1">
      <c r="A46" s="44"/>
      <c r="B46" s="83"/>
      <c r="C46" s="77"/>
      <c r="D46" s="83"/>
      <c r="E46" s="113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 ht="15" customHeight="1">
      <c r="A47" s="51" t="s">
        <v>24</v>
      </c>
      <c r="B47" s="19">
        <f>SUM(B37:B45)</f>
        <v>0</v>
      </c>
      <c r="C47" s="20" t="s">
        <v>25</v>
      </c>
      <c r="D47" s="19">
        <f>SUM(D37:D45)</f>
        <v>0</v>
      </c>
      <c r="E47" s="238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 ht="15" customHeight="1">
      <c r="A48" s="51" t="s">
        <v>27</v>
      </c>
      <c r="B48" s="21">
        <f>IF(D47=0, 0, (B47/D47))</f>
        <v>0</v>
      </c>
      <c r="C48" s="77"/>
      <c r="D48" s="77"/>
      <c r="E48" s="238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9" ht="15" customHeight="1">
      <c r="A49" s="18"/>
      <c r="B49" s="79"/>
      <c r="C49" s="77"/>
      <c r="D49" s="77"/>
      <c r="E49" s="238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</row>
    <row r="50" spans="1:19" ht="15" customHeight="1">
      <c r="A50" s="12" t="s">
        <v>290</v>
      </c>
      <c r="B50" s="13"/>
      <c r="C50" s="77"/>
      <c r="D50" s="77"/>
      <c r="E50" s="107" t="s">
        <v>30</v>
      </c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</row>
    <row r="51" spans="1:19" ht="15" customHeight="1">
      <c r="A51" s="65" t="s">
        <v>291</v>
      </c>
      <c r="B51" s="15"/>
      <c r="C51" s="77"/>
      <c r="D51" s="23"/>
      <c r="E51" s="140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</row>
    <row r="52" spans="1:19" ht="15" customHeight="1">
      <c r="A52" s="65" t="s">
        <v>292</v>
      </c>
      <c r="B52" s="15"/>
      <c r="C52" s="77"/>
      <c r="D52" s="23"/>
      <c r="E52" s="232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</row>
    <row r="53" spans="1:19" ht="15" customHeight="1">
      <c r="A53" s="65" t="s">
        <v>293</v>
      </c>
      <c r="B53" s="15"/>
      <c r="C53" s="77"/>
      <c r="D53" s="23"/>
      <c r="E53" s="232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</row>
    <row r="54" spans="1:19" ht="15" customHeight="1">
      <c r="A54" s="65" t="s">
        <v>307</v>
      </c>
      <c r="B54" s="15"/>
      <c r="C54" s="77"/>
      <c r="D54" s="23"/>
      <c r="E54" s="232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</row>
    <row r="55" spans="1:19" ht="15" customHeight="1">
      <c r="A55" s="67" t="s">
        <v>294</v>
      </c>
      <c r="B55" s="15"/>
      <c r="C55" s="77"/>
      <c r="D55" s="23"/>
      <c r="E55" s="232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</row>
    <row r="56" spans="1:19" ht="15" customHeight="1">
      <c r="A56" s="44"/>
      <c r="B56" s="83"/>
      <c r="C56" s="77"/>
      <c r="D56" s="83"/>
      <c r="E56" s="113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</row>
    <row r="57" spans="1:19" ht="15" customHeight="1">
      <c r="A57" s="51" t="s">
        <v>24</v>
      </c>
      <c r="B57" s="19">
        <f>SUM(B51:B55)</f>
        <v>0</v>
      </c>
      <c r="C57" s="20" t="s">
        <v>25</v>
      </c>
      <c r="D57" s="19">
        <f>SUM(D51:D55)</f>
        <v>0</v>
      </c>
      <c r="E57" s="105" t="s">
        <v>26</v>
      </c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</row>
    <row r="58" spans="1:19" ht="15" customHeight="1">
      <c r="A58" s="51" t="s">
        <v>27</v>
      </c>
      <c r="B58" s="21">
        <f>IF(D57=0, 0, (B57/D57))</f>
        <v>0</v>
      </c>
      <c r="C58" s="77"/>
      <c r="D58" s="77"/>
      <c r="E58" s="106" t="s">
        <v>28</v>
      </c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</row>
    <row r="59" spans="1:19" ht="15" customHeight="1">
      <c r="A59" s="16"/>
      <c r="B59" s="79"/>
      <c r="C59" s="77"/>
      <c r="D59" s="77"/>
      <c r="E59" s="14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</row>
    <row r="60" spans="1:19" ht="15" customHeight="1">
      <c r="A60" s="12" t="s">
        <v>295</v>
      </c>
      <c r="B60" s="13"/>
      <c r="C60" s="77"/>
      <c r="D60" s="77"/>
      <c r="E60" s="107" t="s">
        <v>30</v>
      </c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</row>
    <row r="61" spans="1:19" ht="15" customHeight="1">
      <c r="A61" s="65" t="s">
        <v>308</v>
      </c>
      <c r="B61" s="15"/>
      <c r="C61" s="77"/>
      <c r="D61" s="23"/>
      <c r="E61" s="140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</row>
    <row r="62" spans="1:19" ht="15" customHeight="1">
      <c r="A62" s="65" t="s">
        <v>283</v>
      </c>
      <c r="B62" s="15"/>
      <c r="C62" s="77"/>
      <c r="D62" s="23"/>
      <c r="E62" s="232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</row>
    <row r="63" spans="1:19" ht="15" customHeight="1">
      <c r="A63" s="65" t="s">
        <v>182</v>
      </c>
      <c r="B63" s="15"/>
      <c r="C63" s="77"/>
      <c r="D63" s="23"/>
      <c r="E63" s="233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</row>
    <row r="64" spans="1:19" ht="15" customHeight="1">
      <c r="A64" s="16"/>
      <c r="B64" s="46"/>
      <c r="C64" s="77"/>
      <c r="D64" s="46"/>
      <c r="E64" s="238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</row>
    <row r="65" spans="1:19" ht="15" customHeight="1">
      <c r="A65" s="51" t="s">
        <v>24</v>
      </c>
      <c r="B65" s="19">
        <f>SUM(B61:B63)</f>
        <v>0</v>
      </c>
      <c r="C65" s="20" t="s">
        <v>25</v>
      </c>
      <c r="D65" s="19">
        <f>SUM(D61:D63)</f>
        <v>0</v>
      </c>
      <c r="E65" s="105" t="s">
        <v>26</v>
      </c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</row>
    <row r="66" spans="1:19" ht="15" customHeight="1">
      <c r="A66" s="51" t="s">
        <v>27</v>
      </c>
      <c r="B66" s="21">
        <f>IF(D65=0, 0, (B65/D65))</f>
        <v>0</v>
      </c>
      <c r="C66" s="77"/>
      <c r="D66" s="89"/>
      <c r="E66" s="106" t="s">
        <v>28</v>
      </c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</row>
    <row r="67" spans="1:19" ht="15" customHeight="1">
      <c r="A67" s="18"/>
      <c r="B67" s="79"/>
      <c r="C67" s="77"/>
      <c r="D67" s="89"/>
      <c r="E67" s="106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</row>
    <row r="68" spans="1:19" ht="15" customHeight="1">
      <c r="A68" s="12" t="s">
        <v>85</v>
      </c>
      <c r="B68" s="13"/>
      <c r="C68" s="77"/>
      <c r="D68" s="77"/>
      <c r="E68" s="107" t="s">
        <v>30</v>
      </c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</row>
    <row r="69" spans="1:19" ht="15" customHeight="1">
      <c r="A69" s="26" t="s">
        <v>224</v>
      </c>
      <c r="B69" s="15"/>
      <c r="C69" s="77"/>
      <c r="D69" s="23"/>
      <c r="E69" s="140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</row>
    <row r="70" spans="1:19" ht="15" customHeight="1">
      <c r="A70" s="26" t="s">
        <v>225</v>
      </c>
      <c r="B70" s="15"/>
      <c r="C70" s="77"/>
      <c r="D70" s="23"/>
      <c r="E70" s="232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</row>
    <row r="71" spans="1:19" ht="15" customHeight="1">
      <c r="A71" s="26" t="s">
        <v>226</v>
      </c>
      <c r="B71" s="15"/>
      <c r="C71" s="77"/>
      <c r="D71" s="23"/>
      <c r="E71" s="232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</row>
    <row r="72" spans="1:19" ht="15" customHeight="1">
      <c r="A72" s="26" t="s">
        <v>227</v>
      </c>
      <c r="B72" s="15"/>
      <c r="C72" s="77"/>
      <c r="D72" s="23"/>
      <c r="E72" s="232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</row>
    <row r="73" spans="1:19" ht="15" customHeight="1">
      <c r="A73" s="26" t="s">
        <v>228</v>
      </c>
      <c r="B73" s="15"/>
      <c r="C73" s="77"/>
      <c r="D73" s="23"/>
      <c r="E73" s="232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</row>
    <row r="74" spans="1:19" ht="15" customHeight="1">
      <c r="A74" s="16"/>
      <c r="B74" s="46"/>
      <c r="C74" s="77"/>
      <c r="D74" s="46"/>
      <c r="E74" s="238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</row>
    <row r="75" spans="1:19" ht="15" customHeight="1">
      <c r="A75" s="51" t="s">
        <v>24</v>
      </c>
      <c r="B75" s="19">
        <f>SUM(B69:B73)</f>
        <v>0</v>
      </c>
      <c r="C75" s="20" t="s">
        <v>25</v>
      </c>
      <c r="D75" s="19">
        <f>SUM(D69:D73)/2</f>
        <v>0</v>
      </c>
      <c r="E75" s="105" t="s">
        <v>84</v>
      </c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</row>
    <row r="76" spans="1:19" ht="15" customHeight="1">
      <c r="A76" s="51" t="s">
        <v>27</v>
      </c>
      <c r="B76" s="21">
        <f>IF(D75=0, 0, (B75/D75))</f>
        <v>0</v>
      </c>
      <c r="C76" s="77"/>
      <c r="D76" s="77"/>
      <c r="E76" s="106" t="s">
        <v>28</v>
      </c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</row>
    <row r="77" spans="1:19" ht="15" customHeight="1">
      <c r="A77" s="10"/>
      <c r="B77" s="80"/>
      <c r="C77" s="80"/>
      <c r="D77" s="81"/>
      <c r="E77" s="55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</row>
    <row r="78" spans="1:19" ht="15" customHeight="1">
      <c r="A78" s="12" t="s">
        <v>298</v>
      </c>
      <c r="B78" s="13"/>
      <c r="C78" s="77"/>
      <c r="D78" s="77"/>
      <c r="E78" s="107" t="s">
        <v>30</v>
      </c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</row>
    <row r="79" spans="1:19" ht="15" customHeight="1">
      <c r="A79" s="65" t="s">
        <v>19</v>
      </c>
      <c r="B79" s="15"/>
      <c r="C79" s="77"/>
      <c r="D79" s="23"/>
      <c r="E79" s="140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</row>
    <row r="80" spans="1:19" ht="15" customHeight="1">
      <c r="A80" s="65" t="s">
        <v>299</v>
      </c>
      <c r="B80" s="15"/>
      <c r="C80" s="77"/>
      <c r="D80" s="23"/>
      <c r="E80" s="232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</row>
    <row r="81" spans="1:19" ht="15" customHeight="1">
      <c r="A81" s="16"/>
      <c r="B81" s="46"/>
      <c r="C81" s="77"/>
      <c r="D81" s="46"/>
      <c r="E81" s="238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</row>
    <row r="82" spans="1:19" ht="15" customHeight="1">
      <c r="A82" s="51" t="s">
        <v>24</v>
      </c>
      <c r="B82" s="19">
        <f>SUM(B79:B80)</f>
        <v>0</v>
      </c>
      <c r="C82" s="20" t="s">
        <v>25</v>
      </c>
      <c r="D82" s="19">
        <f>SUM(D79:D80)/2</f>
        <v>0</v>
      </c>
      <c r="E82" s="105" t="s">
        <v>84</v>
      </c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</row>
    <row r="83" spans="1:19" ht="15" customHeight="1">
      <c r="A83" s="51" t="s">
        <v>27</v>
      </c>
      <c r="B83" s="21">
        <f>IF(D82=0, 0, (B82/D82))</f>
        <v>0</v>
      </c>
      <c r="C83" s="77"/>
      <c r="D83" s="77"/>
      <c r="E83" s="106" t="s">
        <v>28</v>
      </c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</row>
    <row r="84" spans="1:19" ht="15" customHeight="1">
      <c r="A84" s="10"/>
      <c r="B84" s="80"/>
      <c r="C84" s="80"/>
      <c r="D84" s="81"/>
      <c r="E84" s="55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</row>
    <row r="85" spans="1:19" ht="15" customHeight="1">
      <c r="A85" s="12" t="s">
        <v>300</v>
      </c>
      <c r="B85" s="13"/>
      <c r="C85" s="77"/>
      <c r="D85" s="77"/>
      <c r="E85" s="107" t="s">
        <v>30</v>
      </c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</row>
    <row r="86" spans="1:19" ht="15" customHeight="1">
      <c r="A86" s="65" t="s">
        <v>301</v>
      </c>
      <c r="B86" s="15"/>
      <c r="C86" s="77"/>
      <c r="D86" s="23"/>
      <c r="E86" s="140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</row>
    <row r="87" spans="1:19" ht="30" customHeight="1">
      <c r="A87" s="66" t="s">
        <v>302</v>
      </c>
      <c r="B87" s="15"/>
      <c r="C87" s="77"/>
      <c r="D87" s="23"/>
      <c r="E87" s="232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</row>
    <row r="88" spans="1:19" ht="15" customHeight="1">
      <c r="A88" s="51" t="s">
        <v>24</v>
      </c>
      <c r="B88" s="19">
        <f>SUM(B86:B87)</f>
        <v>0</v>
      </c>
      <c r="C88" s="20" t="s">
        <v>25</v>
      </c>
      <c r="D88" s="19">
        <f>SUM(D86:D87)</f>
        <v>0</v>
      </c>
      <c r="E88" s="105" t="s">
        <v>26</v>
      </c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</row>
    <row r="89" spans="1:19" ht="15" customHeight="1">
      <c r="A89" s="51" t="s">
        <v>27</v>
      </c>
      <c r="B89" s="21">
        <f>IF(D88=0, 0, (B88/D88))</f>
        <v>0</v>
      </c>
      <c r="C89" s="77"/>
      <c r="D89" s="77"/>
      <c r="E89" s="106" t="s">
        <v>28</v>
      </c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</row>
    <row r="90" spans="1:19" ht="15" customHeight="1">
      <c r="A90" s="10"/>
      <c r="B90" s="80"/>
      <c r="C90" s="80"/>
      <c r="D90" s="81"/>
      <c r="E90" s="55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</row>
    <row r="91" spans="1:19" ht="15" customHeight="1">
      <c r="A91" s="12" t="s">
        <v>102</v>
      </c>
      <c r="B91" s="13"/>
      <c r="C91" s="77"/>
      <c r="D91" s="77"/>
      <c r="E91" s="107" t="s">
        <v>30</v>
      </c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</row>
    <row r="92" spans="1:19" ht="15" customHeight="1">
      <c r="A92" s="56" t="s">
        <v>303</v>
      </c>
      <c r="B92" s="15"/>
      <c r="C92" s="77"/>
      <c r="D92" s="23"/>
      <c r="E92" s="140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</row>
    <row r="93" spans="1:19" ht="15" customHeight="1">
      <c r="A93" s="56" t="s">
        <v>304</v>
      </c>
      <c r="B93" s="15"/>
      <c r="C93" s="77"/>
      <c r="D93" s="23"/>
      <c r="E93" s="161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</row>
    <row r="94" spans="1:19" ht="15" customHeight="1">
      <c r="A94" s="51" t="s">
        <v>24</v>
      </c>
      <c r="B94" s="19">
        <f>SUM(B92:B93)</f>
        <v>0</v>
      </c>
      <c r="C94" s="20" t="s">
        <v>25</v>
      </c>
      <c r="D94" s="19">
        <f>SUM(D92:D93)</f>
        <v>0</v>
      </c>
      <c r="E94" s="105" t="s">
        <v>108</v>
      </c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</row>
    <row r="95" spans="1:19" ht="15" customHeight="1">
      <c r="A95" s="51" t="s">
        <v>27</v>
      </c>
      <c r="B95" s="21">
        <f>IF(D94=0, 0, (B94/D94))</f>
        <v>0</v>
      </c>
      <c r="C95" s="77"/>
      <c r="D95" s="77"/>
      <c r="E95" s="106" t="s">
        <v>28</v>
      </c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</row>
    <row r="96" spans="1:19" ht="15" customHeight="1">
      <c r="A96" s="51"/>
      <c r="B96" s="79"/>
      <c r="C96" s="77"/>
      <c r="D96" s="77"/>
      <c r="E96" s="106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</row>
    <row r="97" spans="1:19" ht="15" customHeight="1">
      <c r="A97" s="162" t="s">
        <v>109</v>
      </c>
      <c r="B97" s="163"/>
      <c r="C97" s="163"/>
      <c r="D97" s="163"/>
      <c r="E97" s="164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</row>
    <row r="98" spans="1:19" ht="15" customHeight="1">
      <c r="A98" s="91"/>
      <c r="B98" s="165" t="s">
        <v>110</v>
      </c>
      <c r="C98" s="166"/>
      <c r="D98" s="167" t="s">
        <v>111</v>
      </c>
      <c r="E98" s="168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</row>
    <row r="99" spans="1:19" ht="15" customHeight="1">
      <c r="A99" s="92" t="s">
        <v>10</v>
      </c>
      <c r="B99" s="169" t="s">
        <v>112</v>
      </c>
      <c r="C99" s="170"/>
      <c r="D99" s="171" t="s">
        <v>113</v>
      </c>
      <c r="E99" s="172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</row>
    <row r="100" spans="1:19" ht="15" customHeight="1">
      <c r="A100" s="27" t="str">
        <f>A14</f>
        <v>Parking Facilities</v>
      </c>
      <c r="B100" s="177">
        <f>B21</f>
        <v>0</v>
      </c>
      <c r="C100" s="178"/>
      <c r="D100" s="221">
        <v>4</v>
      </c>
      <c r="E100" s="222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</row>
    <row r="101" spans="1:19" ht="15" customHeight="1">
      <c r="A101" s="27" t="str">
        <f>A23</f>
        <v xml:space="preserve">Landscaping/Grounds </v>
      </c>
      <c r="B101" s="177">
        <f>B27</f>
        <v>0</v>
      </c>
      <c r="C101" s="178"/>
      <c r="D101" s="221">
        <v>4</v>
      </c>
      <c r="E101" s="222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</row>
    <row r="102" spans="1:19" ht="15" customHeight="1">
      <c r="A102" s="27" t="str">
        <f>A29</f>
        <v>Tenant Areas Refuse Removal/Loading Dock Areas</v>
      </c>
      <c r="B102" s="177">
        <f>B34</f>
        <v>0</v>
      </c>
      <c r="C102" s="178"/>
      <c r="D102" s="221">
        <v>4</v>
      </c>
      <c r="E102" s="222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</row>
    <row r="103" spans="1:19" ht="15" customHeight="1">
      <c r="A103" s="27" t="str">
        <f>A36</f>
        <v>Management Activites</v>
      </c>
      <c r="B103" s="177">
        <f>B48</f>
        <v>0</v>
      </c>
      <c r="C103" s="178"/>
      <c r="D103" s="221">
        <v>4</v>
      </c>
      <c r="E103" s="222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</row>
    <row r="104" spans="1:19" ht="15" customHeight="1">
      <c r="A104" s="27" t="str">
        <f>A50</f>
        <v>Environmental Stewardship (if applicable)</v>
      </c>
      <c r="B104" s="177">
        <f>B58</f>
        <v>0</v>
      </c>
      <c r="C104" s="178"/>
      <c r="D104" s="221">
        <v>4</v>
      </c>
      <c r="E104" s="222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</row>
    <row r="105" spans="1:19" ht="15" customHeight="1">
      <c r="A105" s="27" t="str">
        <f>A60</f>
        <v>Tenant Spaces</v>
      </c>
      <c r="B105" s="177">
        <f>B66</f>
        <v>0</v>
      </c>
      <c r="C105" s="178"/>
      <c r="D105" s="221">
        <v>4</v>
      </c>
      <c r="E105" s="222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</row>
    <row r="106" spans="1:19" ht="15" customHeight="1">
      <c r="A106" s="27" t="str">
        <f>A85</f>
        <v>Roofs</v>
      </c>
      <c r="B106" s="177">
        <f>B89</f>
        <v>0</v>
      </c>
      <c r="C106" s="178"/>
      <c r="D106" s="221">
        <v>4</v>
      </c>
      <c r="E106" s="222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</row>
    <row r="107" spans="1:19" ht="15" customHeight="1">
      <c r="A107" s="27" t="str">
        <f>A60</f>
        <v>Tenant Spaces</v>
      </c>
      <c r="B107" s="177">
        <f>B66</f>
        <v>0</v>
      </c>
      <c r="C107" s="178"/>
      <c r="D107" s="221">
        <v>4</v>
      </c>
      <c r="E107" s="222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</row>
    <row r="108" spans="1:19" ht="15" customHeight="1">
      <c r="A108" s="27" t="str">
        <f>A68</f>
        <v>Equipment Rooms/Service Areas</v>
      </c>
      <c r="B108" s="177">
        <f>B76</f>
        <v>0</v>
      </c>
      <c r="C108" s="178"/>
      <c r="D108" s="221">
        <v>8</v>
      </c>
      <c r="E108" s="222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</row>
    <row r="109" spans="1:19" ht="15" customHeight="1">
      <c r="A109" s="27" t="str">
        <f>A78</f>
        <v>Buildings</v>
      </c>
      <c r="B109" s="177">
        <f>B83</f>
        <v>0</v>
      </c>
      <c r="C109" s="178"/>
      <c r="D109" s="221">
        <v>8</v>
      </c>
      <c r="E109" s="222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</row>
    <row r="110" spans="1:19" ht="15" customHeight="1">
      <c r="A110" s="27" t="str">
        <f>A85</f>
        <v>Roofs</v>
      </c>
      <c r="B110" s="177">
        <f>B89</f>
        <v>0</v>
      </c>
      <c r="C110" s="178"/>
      <c r="D110" s="221">
        <v>4</v>
      </c>
      <c r="E110" s="222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</row>
    <row r="111" spans="1:19" ht="15" customHeight="1">
      <c r="A111" s="27" t="str">
        <f>A91</f>
        <v>Tenant Amenities</v>
      </c>
      <c r="B111" s="177">
        <f>B95</f>
        <v>0</v>
      </c>
      <c r="C111" s="178"/>
      <c r="D111" s="221">
        <v>4</v>
      </c>
      <c r="E111" s="222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</row>
    <row r="112" spans="1:19" ht="15" customHeight="1">
      <c r="A112" s="28" t="s">
        <v>114</v>
      </c>
      <c r="B112" s="224">
        <f>SUM(B100:B111)</f>
        <v>0</v>
      </c>
      <c r="C112" s="225"/>
      <c r="D112" s="224">
        <f>SUM(D100:E111)</f>
        <v>56</v>
      </c>
      <c r="E112" s="226">
        <f>SUM(E100:E111)</f>
        <v>0</v>
      </c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</row>
    <row r="113" spans="1:19" ht="15" customHeight="1">
      <c r="A113" s="93" t="s">
        <v>115</v>
      </c>
      <c r="B113" s="94"/>
      <c r="C113" s="86"/>
      <c r="D113" s="95"/>
      <c r="E113" s="10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</row>
    <row r="114" spans="1:19" ht="15" customHeight="1">
      <c r="A114" s="96" t="s">
        <v>116</v>
      </c>
      <c r="B114" s="227">
        <f>B112/D112*100%</f>
        <v>0</v>
      </c>
      <c r="C114" s="228"/>
      <c r="D114" s="95"/>
      <c r="E114" s="10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</row>
    <row r="115" spans="1:19" ht="15" customHeight="1">
      <c r="A115" s="144"/>
      <c r="B115" s="145"/>
      <c r="C115" s="145"/>
      <c r="D115" s="145"/>
      <c r="E115" s="146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</row>
    <row r="116" spans="1:19" ht="15" customHeight="1">
      <c r="A116" s="147" t="s">
        <v>117</v>
      </c>
      <c r="B116" s="148"/>
      <c r="C116" s="148"/>
      <c r="D116" s="148"/>
      <c r="E116" s="14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</row>
    <row r="117" spans="1:19" ht="15" customHeight="1">
      <c r="A117" s="206" t="s">
        <v>118</v>
      </c>
      <c r="B117" s="207"/>
      <c r="C117" s="207"/>
      <c r="D117" s="207"/>
      <c r="E117" s="208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</row>
    <row r="118" spans="1:19" ht="15" customHeight="1">
      <c r="A118" s="30"/>
      <c r="B118" s="97"/>
      <c r="C118" s="97"/>
      <c r="D118" s="98"/>
      <c r="E118" s="110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</row>
    <row r="119" spans="1:19" ht="15" customHeight="1">
      <c r="A119" s="200" t="s">
        <v>119</v>
      </c>
      <c r="B119" s="201"/>
      <c r="C119" s="201"/>
      <c r="D119" s="201"/>
      <c r="E119" s="127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</row>
    <row r="120" spans="1:19" ht="30" customHeight="1">
      <c r="A120" s="209" t="s">
        <v>120</v>
      </c>
      <c r="B120" s="210"/>
      <c r="C120" s="210"/>
      <c r="D120" s="210"/>
      <c r="E120" s="127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</row>
    <row r="121" spans="1:19" ht="15" customHeight="1">
      <c r="A121" s="200" t="s">
        <v>121</v>
      </c>
      <c r="B121" s="201"/>
      <c r="C121" s="201"/>
      <c r="D121" s="201"/>
      <c r="E121" s="127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</row>
    <row r="122" spans="1:19" ht="30" customHeight="1">
      <c r="A122" s="209" t="s">
        <v>122</v>
      </c>
      <c r="B122" s="210"/>
      <c r="C122" s="210"/>
      <c r="D122" s="210"/>
      <c r="E122" s="128" t="s">
        <v>123</v>
      </c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</row>
    <row r="123" spans="1:19" ht="15" customHeight="1">
      <c r="A123" s="200" t="s">
        <v>124</v>
      </c>
      <c r="B123" s="201"/>
      <c r="C123" s="201"/>
      <c r="D123" s="201"/>
      <c r="E123" s="127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</row>
    <row r="124" spans="1:19" ht="15" customHeight="1">
      <c r="A124" s="200" t="s">
        <v>125</v>
      </c>
      <c r="B124" s="201"/>
      <c r="C124" s="201"/>
      <c r="D124" s="201"/>
      <c r="E124" s="127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</row>
    <row r="125" spans="1:19" ht="15" customHeight="1">
      <c r="A125" s="129"/>
      <c r="B125" s="130"/>
      <c r="C125" s="130"/>
      <c r="D125" s="131"/>
      <c r="E125" s="132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</row>
    <row r="126" spans="1:19" ht="15" customHeight="1">
      <c r="A126" s="133" t="s">
        <v>126</v>
      </c>
      <c r="B126" s="211"/>
      <c r="C126" s="211"/>
      <c r="D126" s="211"/>
      <c r="E126" s="132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</row>
    <row r="127" spans="1:19" ht="15" customHeight="1">
      <c r="A127" s="133" t="s">
        <v>127</v>
      </c>
      <c r="B127" s="211"/>
      <c r="C127" s="211"/>
      <c r="D127" s="211"/>
      <c r="E127" s="132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</row>
    <row r="128" spans="1:19" ht="15" customHeight="1">
      <c r="A128" s="133" t="s">
        <v>128</v>
      </c>
      <c r="B128" s="211"/>
      <c r="C128" s="211"/>
      <c r="D128" s="211"/>
      <c r="E128" s="132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</row>
    <row r="129" spans="1:19" ht="15" customHeight="1">
      <c r="A129" s="133" t="s">
        <v>129</v>
      </c>
      <c r="B129" s="211"/>
      <c r="C129" s="211"/>
      <c r="D129" s="211"/>
      <c r="E129" s="132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</row>
    <row r="130" spans="1:19" ht="15" customHeight="1">
      <c r="A130" s="134" t="s">
        <v>130</v>
      </c>
      <c r="B130" s="212"/>
      <c r="C130" s="212"/>
      <c r="D130" s="212"/>
      <c r="E130" s="135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</row>
    <row r="131" spans="1:19" ht="15" customHeight="1">
      <c r="A131" s="3"/>
      <c r="B131" s="29"/>
      <c r="C131" s="29"/>
      <c r="D131" s="2"/>
      <c r="E131" s="3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</row>
    <row r="132" spans="1:19" ht="15" customHeight="1">
      <c r="A132" s="229"/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</row>
    <row r="133" spans="1:19" ht="15" customHeight="1">
      <c r="A133" s="229"/>
      <c r="B133" s="229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</row>
    <row r="134" spans="1:19" ht="15" customHeight="1">
      <c r="A134" s="229"/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</row>
    <row r="135" spans="1:19" ht="15" customHeight="1">
      <c r="A135" s="229"/>
      <c r="B135" s="229"/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</row>
    <row r="136" spans="1:19" ht="15" customHeight="1">
      <c r="A136" s="229"/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</row>
    <row r="137" spans="1:19" ht="15" customHeight="1">
      <c r="A137" s="229"/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</row>
    <row r="138" spans="1:19" ht="15" customHeight="1">
      <c r="A138" s="229"/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</row>
    <row r="139" spans="1:19" ht="15" customHeight="1">
      <c r="A139" s="229"/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</row>
    <row r="140" spans="1:19" ht="15" customHeight="1">
      <c r="A140" s="229"/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</row>
    <row r="141" spans="1:19" ht="15" customHeight="1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</row>
    <row r="142" spans="1:19" ht="15" customHeight="1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</row>
    <row r="143" spans="1:19" ht="15" customHeight="1">
      <c r="A143" s="229"/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</row>
    <row r="144" spans="1:19" ht="15" customHeight="1">
      <c r="A144" s="229"/>
      <c r="B144" s="229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</row>
    <row r="145" spans="1:19" ht="15" customHeight="1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</row>
    <row r="146" spans="1:19" ht="15" customHeight="1">
      <c r="A146" s="229"/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</row>
    <row r="147" spans="1:19" ht="15" customHeight="1">
      <c r="A147" s="229"/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</row>
    <row r="148" spans="1:19" ht="15" customHeight="1">
      <c r="A148" s="229"/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</row>
    <row r="149" spans="1:19" ht="15" customHeight="1">
      <c r="A149" s="229"/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</row>
    <row r="150" spans="1:19" ht="15" customHeight="1">
      <c r="A150" s="229"/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</row>
    <row r="151" spans="1:19" ht="15" customHeight="1">
      <c r="A151" s="229"/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</row>
    <row r="152" spans="1:19" ht="15" customHeight="1">
      <c r="A152" s="229"/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</row>
    <row r="153" spans="1:19" ht="15" customHeight="1">
      <c r="A153" s="229"/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</row>
    <row r="154" spans="1:19" ht="15" customHeight="1">
      <c r="A154" s="229"/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</row>
    <row r="155" spans="1:19" ht="15" customHeight="1">
      <c r="A155" s="229"/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</row>
  </sheetData>
  <mergeCells count="64">
    <mergeCell ref="B130:D130"/>
    <mergeCell ref="A124:D124"/>
    <mergeCell ref="B126:D126"/>
    <mergeCell ref="B127:D127"/>
    <mergeCell ref="B128:D128"/>
    <mergeCell ref="B129:D129"/>
    <mergeCell ref="A119:D119"/>
    <mergeCell ref="A120:D120"/>
    <mergeCell ref="A121:D121"/>
    <mergeCell ref="A122:D122"/>
    <mergeCell ref="A123:D123"/>
    <mergeCell ref="A2:E2"/>
    <mergeCell ref="A3:D3"/>
    <mergeCell ref="A4:D4"/>
    <mergeCell ref="A1:E1"/>
    <mergeCell ref="B110:C110"/>
    <mergeCell ref="D110:E110"/>
    <mergeCell ref="B104:C104"/>
    <mergeCell ref="D104:E104"/>
    <mergeCell ref="B105:C105"/>
    <mergeCell ref="D105:E105"/>
    <mergeCell ref="B106:C106"/>
    <mergeCell ref="D106:E106"/>
    <mergeCell ref="B101:C101"/>
    <mergeCell ref="D101:E101"/>
    <mergeCell ref="B102:C102"/>
    <mergeCell ref="D102:E102"/>
    <mergeCell ref="B99:C99"/>
    <mergeCell ref="D99:E99"/>
    <mergeCell ref="B100:C100"/>
    <mergeCell ref="D100:E100"/>
    <mergeCell ref="A117:E117"/>
    <mergeCell ref="B107:C107"/>
    <mergeCell ref="D107:E107"/>
    <mergeCell ref="B108:C108"/>
    <mergeCell ref="D108:E108"/>
    <mergeCell ref="B109:C109"/>
    <mergeCell ref="D109:E109"/>
    <mergeCell ref="B111:C111"/>
    <mergeCell ref="D111:E111"/>
    <mergeCell ref="B112:C112"/>
    <mergeCell ref="D112:E112"/>
    <mergeCell ref="B114:C114"/>
    <mergeCell ref="A8:E8"/>
    <mergeCell ref="A5:D5"/>
    <mergeCell ref="A6:D6"/>
    <mergeCell ref="A7:E7"/>
    <mergeCell ref="A10:E10"/>
    <mergeCell ref="E15:E18"/>
    <mergeCell ref="A97:E97"/>
    <mergeCell ref="A115:E115"/>
    <mergeCell ref="A116:E116"/>
    <mergeCell ref="B11:D11"/>
    <mergeCell ref="E37:E45"/>
    <mergeCell ref="E69:E73"/>
    <mergeCell ref="E86:E87"/>
    <mergeCell ref="E92:E93"/>
    <mergeCell ref="E79:E80"/>
    <mergeCell ref="E51:E55"/>
    <mergeCell ref="E61:E63"/>
    <mergeCell ref="B103:C103"/>
    <mergeCell ref="D103:E103"/>
    <mergeCell ref="B98:C98"/>
    <mergeCell ref="D98:E9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be3f8a-8815-45f9-9864-a048e792a677">
      <Terms xmlns="http://schemas.microsoft.com/office/infopath/2007/PartnerControls"/>
    </lcf76f155ced4ddcb4097134ff3c332f>
    <TaxCatchAll xmlns="e570f449-5db4-4a0e-887a-bf92c711e7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810637D42CB44497BD60E843FF2491" ma:contentTypeVersion="13" ma:contentTypeDescription="Create a new document." ma:contentTypeScope="" ma:versionID="c42b1e3f3d80ede88a549d3b09b78787">
  <xsd:schema xmlns:xsd="http://www.w3.org/2001/XMLSchema" xmlns:xs="http://www.w3.org/2001/XMLSchema" xmlns:p="http://schemas.microsoft.com/office/2006/metadata/properties" xmlns:ns2="70be3f8a-8815-45f9-9864-a048e792a677" xmlns:ns3="e570f449-5db4-4a0e-887a-bf92c711e77d" targetNamespace="http://schemas.microsoft.com/office/2006/metadata/properties" ma:root="true" ma:fieldsID="62add8c4b38553b4235e6e13971a1d6f" ns2:_="" ns3:_="">
    <xsd:import namespace="70be3f8a-8815-45f9-9864-a048e792a677"/>
    <xsd:import namespace="e570f449-5db4-4a0e-887a-bf92c711e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e3f8a-8815-45f9-9864-a048e792a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33dbd21-c212-4d71-9858-f12ed016a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0f449-5db4-4a0e-887a-bf92c711e77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df81ecb-a54a-471a-beb9-14539666230a}" ma:internalName="TaxCatchAll" ma:showField="CatchAllData" ma:web="e570f449-5db4-4a0e-887a-bf92c711e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3AA96-27E4-4C15-9840-ECE3586DA48E}"/>
</file>

<file path=customXml/itemProps2.xml><?xml version="1.0" encoding="utf-8"?>
<ds:datastoreItem xmlns:ds="http://schemas.openxmlformats.org/officeDocument/2006/customXml" ds:itemID="{CB114FD9-4AE4-401E-B4D5-0BBE3BA358BA}"/>
</file>

<file path=customXml/itemProps3.xml><?xml version="1.0" encoding="utf-8"?>
<ds:datastoreItem xmlns:ds="http://schemas.openxmlformats.org/officeDocument/2006/customXml" ds:itemID="{18DCE361-07AE-491C-B0B1-DA850858A8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Smith</dc:creator>
  <cp:keywords/>
  <dc:description/>
  <cp:lastModifiedBy>Kliti Nuri</cp:lastModifiedBy>
  <cp:revision/>
  <dcterms:created xsi:type="dcterms:W3CDTF">2017-07-06T13:00:19Z</dcterms:created>
  <dcterms:modified xsi:type="dcterms:W3CDTF">2026-01-28T17:11:16Z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0x010100B0810637D42CB44497BD60E843FF2491</vt:lpwstr>
  </property>
  <property fmtid="{D5CDD505-2E9C-101B-9397-08002B2CF9AE}" pid="3" name="MediaServiceImageTags">
    <vt:lpwstr/>
  </property>
</Properties>
</file>